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madevu-matson\Documents\Data.FI\NUPAS\PSICA tool\Final tools\"/>
    </mc:Choice>
  </mc:AlternateContent>
  <workbookProtection workbookAlgorithmName="SHA-512" workbookHashValue="cqF2ldctxlmRB5Oku1vjh3AFM/aO+pZ2P+tIL4/5DyCseHt3t0m97QQIjN5bYvu6+x0QMT8Q0iv8jicWqgDz1g==" workbookSaltValue="zKwvx6Xk5WFoGiGujoy58Q==" workbookSpinCount="100000" lockStructure="1"/>
  <bookViews>
    <workbookView xWindow="-120" yWindow="-120" windowWidth="29040" windowHeight="15840" tabRatio="693"/>
  </bookViews>
  <sheets>
    <sheet name="Introduction" sheetId="7" r:id="rId1"/>
    <sheet name="Human Capacity for PEPFAR SI" sheetId="3" r:id="rId2"/>
    <sheet name="Org. Processes for PEPFAR SI" sheetId="4" r:id="rId3"/>
    <sheet name="Tech, Infra, Syst. PEPFAR SI" sheetId="5" r:id="rId4"/>
    <sheet name="PEPFAR Data Quality and Use" sheetId="6" r:id="rId5"/>
    <sheet name="PSICA Summary" sheetId="2" r:id="rId6"/>
    <sheet name="Scoring Framework" sheetId="8" r:id="rId7"/>
    <sheet name="Intermediate scoring" sheetId="10" state="hidden" r:id="rId8"/>
    <sheet name="StaffAv_ComboCats_8.25.2020" sheetId="11" state="hidden" r:id="rId9"/>
    <sheet name="ClientDat_ComboCats_8.25.2020" sheetId="15" state="hidden" r:id="rId10"/>
    <sheet name="DQA_ComboCats_8.25.2020" sheetId="12" state="hidden" r:id="rId11"/>
    <sheet name="DQI_ComboCats_8.25.2020" sheetId="13" state="hidden" r:id="rId12"/>
    <sheet name="DU_ComboCats_8.25.2020" sheetId="14" state="hidden" r:id="rId13"/>
  </sheets>
  <definedNames>
    <definedName name="_xlnm.Print_Area" localSheetId="7">'Intermediate scoring'!$A$1:$C$14</definedName>
    <definedName name="_xlnm.Print_Area" localSheetId="6">'Scoring Framework'!$A$1:$M$19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10" l="1"/>
  <c r="E56" i="10" s="1"/>
  <c r="D55" i="10"/>
  <c r="E55" i="10" s="1"/>
  <c r="D54" i="10"/>
  <c r="E54" i="10" s="1"/>
  <c r="D53" i="10"/>
  <c r="E53" i="10" s="1"/>
  <c r="D51" i="10"/>
  <c r="E51" i="10" s="1"/>
  <c r="D50" i="10"/>
  <c r="E50" i="10" s="1"/>
  <c r="D49" i="10"/>
  <c r="E49" i="10" s="1"/>
  <c r="D47" i="10"/>
  <c r="E47" i="10" s="1"/>
  <c r="D46" i="10"/>
  <c r="E46" i="10" s="1"/>
  <c r="D45" i="10"/>
  <c r="E45" i="10" s="1"/>
  <c r="D44" i="10"/>
  <c r="E44" i="10" s="1"/>
  <c r="D11" i="10"/>
  <c r="E11" i="10" s="1"/>
  <c r="D43" i="10"/>
  <c r="E43" i="10" s="1"/>
  <c r="D17" i="10"/>
  <c r="E17" i="10" s="1"/>
  <c r="G257" i="15"/>
  <c r="G256" i="15"/>
  <c r="G255" i="15"/>
  <c r="G254" i="15"/>
  <c r="G253" i="15"/>
  <c r="G252" i="15"/>
  <c r="G251" i="15"/>
  <c r="G250" i="15"/>
  <c r="G249" i="15"/>
  <c r="G248" i="15"/>
  <c r="G247" i="15"/>
  <c r="G246" i="15"/>
  <c r="G245" i="15"/>
  <c r="G244" i="15"/>
  <c r="G243" i="15"/>
  <c r="G242" i="15"/>
  <c r="G241" i="15"/>
  <c r="G240" i="15"/>
  <c r="G239" i="15"/>
  <c r="G238" i="15"/>
  <c r="G237" i="15"/>
  <c r="G236" i="15"/>
  <c r="G235" i="15"/>
  <c r="G234" i="15"/>
  <c r="G233" i="15"/>
  <c r="G232" i="15"/>
  <c r="G231" i="15"/>
  <c r="G230" i="15"/>
  <c r="G229" i="15"/>
  <c r="G228" i="15"/>
  <c r="G227" i="15"/>
  <c r="G226" i="15"/>
  <c r="G225" i="15"/>
  <c r="G224" i="15"/>
  <c r="G223" i="15"/>
  <c r="G222" i="15"/>
  <c r="G221" i="15"/>
  <c r="G220" i="15"/>
  <c r="G219" i="15"/>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G4" i="15"/>
  <c r="G3" i="15"/>
  <c r="G2" i="15"/>
  <c r="G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2" i="14"/>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2" i="13"/>
  <c r="D72" i="10"/>
  <c r="E72" i="10" s="1"/>
  <c r="D71" i="10"/>
  <c r="E71" i="10" s="1"/>
  <c r="D70" i="10"/>
  <c r="E70" i="10" s="1"/>
  <c r="D69" i="10"/>
  <c r="E69" i="10" s="1"/>
  <c r="D67" i="10"/>
  <c r="E67" i="10" s="1"/>
  <c r="D66" i="10"/>
  <c r="E66" i="10" s="1"/>
  <c r="D65" i="10"/>
  <c r="E65" i="10" s="1"/>
  <c r="D64" i="10"/>
  <c r="E64" i="10" s="1"/>
  <c r="D59" i="10"/>
  <c r="E59" i="10" s="1"/>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2" i="12"/>
  <c r="D62" i="10"/>
  <c r="E62" i="10" s="1"/>
  <c r="D61" i="10"/>
  <c r="E61" i="10" s="1"/>
  <c r="D60" i="10"/>
  <c r="E60" i="10" s="1"/>
  <c r="D6" i="10"/>
  <c r="E6" i="10" s="1"/>
  <c r="D5" i="10"/>
  <c r="E5" i="10" s="1"/>
  <c r="D22" i="10"/>
  <c r="E22" i="10" s="1"/>
  <c r="D40" i="10"/>
  <c r="E40" i="10" s="1"/>
  <c r="D39" i="10"/>
  <c r="E39" i="10" s="1"/>
  <c r="D38" i="10"/>
  <c r="E38" i="10" s="1"/>
  <c r="D37" i="10"/>
  <c r="E37" i="10" s="1"/>
  <c r="D36" i="10"/>
  <c r="E36" i="10" s="1"/>
  <c r="D34" i="10"/>
  <c r="E34" i="10" s="1"/>
  <c r="D33" i="10"/>
  <c r="E33" i="10" s="1"/>
  <c r="D32" i="10"/>
  <c r="E32" i="10" s="1"/>
  <c r="D31" i="10"/>
  <c r="E31" i="10" s="1"/>
  <c r="D30" i="10"/>
  <c r="E30" i="10" s="1"/>
  <c r="D29" i="10"/>
  <c r="E29" i="10" s="1"/>
  <c r="D27" i="10"/>
  <c r="E27" i="10" s="1"/>
  <c r="D26" i="10"/>
  <c r="E26" i="10" s="1"/>
  <c r="D25" i="10"/>
  <c r="E25" i="10" s="1"/>
  <c r="D24" i="10"/>
  <c r="E24" i="10" s="1"/>
  <c r="D23" i="10"/>
  <c r="E23" i="10" s="1"/>
  <c r="D20" i="10"/>
  <c r="E20" i="10" s="1"/>
  <c r="D19" i="10"/>
  <c r="E19" i="10" s="1"/>
  <c r="D18" i="10"/>
  <c r="E18" i="10" s="1"/>
  <c r="D14" i="10"/>
  <c r="E14" i="10" s="1"/>
  <c r="D13" i="10"/>
  <c r="E13" i="10" s="1"/>
  <c r="D12" i="10"/>
  <c r="E12" i="10" s="1"/>
  <c r="D10" i="10"/>
  <c r="E10" i="10" s="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2" i="11"/>
  <c r="D8" i="10"/>
  <c r="E8" i="10" s="1"/>
  <c r="D7" i="10"/>
  <c r="E7" i="10" s="1"/>
  <c r="F6" i="2" l="1"/>
  <c r="E58" i="10"/>
  <c r="F18" i="2" s="1"/>
  <c r="E52" i="10"/>
  <c r="F16" i="2" s="1"/>
  <c r="E48" i="10"/>
  <c r="F15" i="2" s="1"/>
  <c r="E42" i="10"/>
  <c r="F14" i="2" s="1"/>
  <c r="E63" i="10"/>
  <c r="F19" i="2" s="1"/>
  <c r="E68" i="10"/>
  <c r="F20" i="2" s="1"/>
  <c r="E4" i="10"/>
  <c r="E35" i="10"/>
  <c r="F12" i="2" s="1"/>
  <c r="E28" i="10"/>
  <c r="F11" i="2" s="1"/>
  <c r="E21" i="10"/>
  <c r="F10" i="2" s="1"/>
  <c r="E9" i="10"/>
  <c r="F7" i="2" s="1"/>
  <c r="E16" i="10"/>
  <c r="F9" i="2" s="1"/>
</calcChain>
</file>

<file path=xl/sharedStrings.xml><?xml version="1.0" encoding="utf-8"?>
<sst xmlns="http://schemas.openxmlformats.org/spreadsheetml/2006/main" count="1400" uniqueCount="370">
  <si>
    <t>Scoring</t>
  </si>
  <si>
    <t>SCORE Based On:</t>
  </si>
  <si>
    <t>Doc. Ref</t>
  </si>
  <si>
    <t>Procedures</t>
  </si>
  <si>
    <t>Remarks/Recommendations</t>
  </si>
  <si>
    <t>Score</t>
  </si>
  <si>
    <t>Human Capacity for PEPFAR Strategic Information</t>
  </si>
  <si>
    <t>STAFF AVAILABILITY</t>
  </si>
  <si>
    <t>STAFF COMPETENCY</t>
  </si>
  <si>
    <t>Organizational Processes for PEPFAR Strategic Information</t>
  </si>
  <si>
    <t>The organization does not follow standard processes for data collection and reporting of MER, ER, HFR, SRE, and other PEPFAR data streams</t>
  </si>
  <si>
    <t>Essential paper tools and IT systems for routine data collection and management are not available</t>
  </si>
  <si>
    <t>The organization is able to maintain and/or support IT systems and infrastructure with substantial external technical assistance</t>
  </si>
  <si>
    <t>The organization is able to maintain and/or support IT systems and infrastructure with limited external technical assistance</t>
  </si>
  <si>
    <t>PEPFAR Data Quality &amp; Use</t>
  </si>
  <si>
    <t>Policies, procedures, and tools for data quality assurance are not available or implemented</t>
  </si>
  <si>
    <t>Policies, procedures, and tools for data quality assurance are available and routinely implemented with results demonstrating greater than +/- 5% variance from reported results</t>
  </si>
  <si>
    <t>Policies, procedures, and tools for data quality assurance are available and routinely implemented with results demonstrating less than +/- 5% variance from reported results</t>
  </si>
  <si>
    <t>The organization does not follow a process for quality improvement</t>
  </si>
  <si>
    <t>The organization does not follow a cycle of routine analysis of results</t>
  </si>
  <si>
    <t>The organization independently implements a robust feedback cycle to adapt program implementation based on routine analysis of results</t>
  </si>
  <si>
    <t>I.</t>
  </si>
  <si>
    <t>Yes</t>
  </si>
  <si>
    <t>Mostly</t>
  </si>
  <si>
    <t>No</t>
  </si>
  <si>
    <t>Comments</t>
  </si>
  <si>
    <t xml:space="preserve">The organization implements a continuous staff orientation process (at least quarterly) to update staff on changing PEPFAR requirements. </t>
  </si>
  <si>
    <t xml:space="preserve">A specified person(s) conducts routine data and report reviews to ensure quality and conformity with standards before submission.  </t>
  </si>
  <si>
    <t>Format and Frequency: Performance Expectations</t>
  </si>
  <si>
    <t>The annual project budget includes resources for hardware and software technology and upkeep needed to sustain high quality SI.</t>
  </si>
  <si>
    <t>III.</t>
  </si>
  <si>
    <t xml:space="preserve">The organization has systems for converting any paper-based data to an electronic data management system. </t>
  </si>
  <si>
    <t>The organization's electronic data management system(s) has a complete and updated data dictionary.</t>
  </si>
  <si>
    <t>The organization's data management system(s) enables data review before submission to PEPFAR or USAID.</t>
  </si>
  <si>
    <t xml:space="preserve">The organization has data back-up systems and IT security that are fully maintained by expert staff or appropriately outsourced using organizational funds. </t>
  </si>
  <si>
    <t>All sites</t>
  </si>
  <si>
    <t>Most Sites</t>
  </si>
  <si>
    <t>Some Sites</t>
  </si>
  <si>
    <t>No sites</t>
  </si>
  <si>
    <t xml:space="preserve">The organization ensures facilities it supports store and manage longitudinal client-level data for PLHIV </t>
  </si>
  <si>
    <t>Data Quality Assurance: Performance Expectations</t>
  </si>
  <si>
    <t>No data</t>
  </si>
  <si>
    <t>DATA QUALITY IMPROVEMENT: Organization independently implements a well-defined, continuous, and systematic effort to achieve a stable and predicable quality of data, suitable to serve organizational purposes</t>
  </si>
  <si>
    <t xml:space="preserve"> Data Quality Improvement: Performance Expectations</t>
  </si>
  <si>
    <t xml:space="preserve">The organization has documented processes for data quality improvement that include identification of data quality issues, defining remedial actions and monitoring improvements. </t>
  </si>
  <si>
    <t>All of the time</t>
  </si>
  <si>
    <t>Most of the time</t>
  </si>
  <si>
    <t>Some of the time</t>
  </si>
  <si>
    <t>None of the time</t>
  </si>
  <si>
    <t>**need to define continuous and systematic efforts for data quality improvement</t>
  </si>
  <si>
    <t>Data Use: Performance Expectations</t>
  </si>
  <si>
    <t>Yes, for all levels</t>
  </si>
  <si>
    <t>For most levels</t>
  </si>
  <si>
    <t>For some levels</t>
  </si>
  <si>
    <t>For no levels</t>
  </si>
  <si>
    <t>Sometimes implemented</t>
  </si>
  <si>
    <t>Always</t>
  </si>
  <si>
    <t>Sometimes</t>
  </si>
  <si>
    <t>Never</t>
  </si>
  <si>
    <t xml:space="preserve">Yes </t>
  </si>
  <si>
    <t>Fully</t>
  </si>
  <si>
    <t>Fully Impl.</t>
  </si>
  <si>
    <t>Mostly Impl.</t>
  </si>
  <si>
    <t>Not impl.</t>
  </si>
  <si>
    <t>Mark One for Each Question (X)</t>
  </si>
  <si>
    <t>The organization partially implements a feedback cycle to adapt program implementation based on routine or episodic analysis of results, with substantial external support</t>
  </si>
  <si>
    <t>The organization implements a feedback cycle to adapt program implementation based on routine analysis of results, with some external support</t>
  </si>
  <si>
    <t>In the last 4 quarters, the organization has consistently submitted data into DATIM on time.</t>
  </si>
  <si>
    <t>In the last 4 quarters, the organization has responded to all PEPFAR ER requirements on time.</t>
  </si>
  <si>
    <t xml:space="preserve">In the last 4 quarters, the organization has consistently provided ER data in the format expected by PEPFAR. </t>
  </si>
  <si>
    <t xml:space="preserve">Qualifications and experience of staff hired for SI positions match the requirements of their job descriptions related to PEPFAR SI. </t>
  </si>
  <si>
    <t>Job descriptions for all SI staff (full or part-time) define PEPFAR strategic information responsibilities.</t>
  </si>
  <si>
    <t>All 6 Functions</t>
  </si>
  <si>
    <t>4 Quarters</t>
  </si>
  <si>
    <t>3 Quarters</t>
  </si>
  <si>
    <t>2 Quarters</t>
  </si>
  <si>
    <t xml:space="preserve"> 2 Quarters</t>
  </si>
  <si>
    <t>12 Months</t>
  </si>
  <si>
    <t>9-11 Months</t>
  </si>
  <si>
    <t>4-8 Months</t>
  </si>
  <si>
    <t>&lt;4 Months</t>
  </si>
  <si>
    <t>Somewhat</t>
  </si>
  <si>
    <t>Not at all</t>
  </si>
  <si>
    <t>All hardware &amp; software</t>
  </si>
  <si>
    <t>Some hardware &amp; software</t>
  </si>
  <si>
    <t>No hardware &amp; software</t>
  </si>
  <si>
    <t>Most hardware &amp; software</t>
  </si>
  <si>
    <t>In each of the last 4 quarters, sites supported by the organization applied procedures and tools to verify the accuracy and completeness of reported HIV program data.</t>
  </si>
  <si>
    <t>All sites and 4 quarters</t>
  </si>
  <si>
    <t>Some sites (50-75%) and/or 2 quarters</t>
  </si>
  <si>
    <t xml:space="preserve">In each of the last 4 quarters, the organization has conducted an internal, formal data quality assessment (internal DQA) at sample sites.  </t>
  </si>
  <si>
    <t>All 4 Quarters</t>
  </si>
  <si>
    <t>&lt;2 Quarters</t>
  </si>
  <si>
    <t>Less than 5% per site</t>
  </si>
  <si>
    <t>Between 5 and 10% per site</t>
  </si>
  <si>
    <t>Greater than 10% per site</t>
  </si>
  <si>
    <t xml:space="preserve">The organization consistently implements routine processes (at least quarterly) for data quality improvement across all sites. </t>
  </si>
  <si>
    <t>At no sites</t>
  </si>
  <si>
    <t>The organization has a documented plan for routine analysis and use of results.</t>
  </si>
  <si>
    <t>All data &amp; all sites</t>
  </si>
  <si>
    <t>Most data or sites</t>
  </si>
  <si>
    <t>Some data or sites</t>
  </si>
  <si>
    <t>No data or sites</t>
  </si>
  <si>
    <t>&lt;2 functions</t>
  </si>
  <si>
    <t xml:space="preserve">In the last 12 months, the organization has responded to all Mission/Agency report requests on time and in the format required. </t>
  </si>
  <si>
    <t>All Requests</t>
  </si>
  <si>
    <t>Most Requests</t>
  </si>
  <si>
    <t>Some Requests</t>
  </si>
  <si>
    <t>No Requests</t>
  </si>
  <si>
    <t>In the last 12 months, the organization has responded to all USAID HFR requirements on time.</t>
  </si>
  <si>
    <t xml:space="preserve">In the last 12 months, the organization has consistently provided HFR data in the format expected by USAID. </t>
  </si>
  <si>
    <t>The organization has a budget and either internal expertise or a contract with an external vendor for hardware and software maintenance.</t>
  </si>
  <si>
    <t>Job descriptions cover responsibilities for all of the following key SI functions: data collection, analysis, data management systems, data quality assurance, data use and quality improvement, and reporting.</t>
  </si>
  <si>
    <t xml:space="preserve">In the last 4 quarters, internal data quality assessments were conducted by the organization without external technical assistance or other support from a prime partner, international partner or consulting firm. </t>
  </si>
  <si>
    <t>DATA USE: The organization independently implements a robust feedback cycle to adapt program implementation based on routine analysis of results</t>
  </si>
  <si>
    <t>DATA USE</t>
  </si>
  <si>
    <t>Staff Availability: Performance Expectations</t>
  </si>
  <si>
    <t>Staff Competency: Performance Expectations</t>
  </si>
  <si>
    <t>Planning and Budgeting: Performance Expectations</t>
  </si>
  <si>
    <t>Process Management: Performance Expectations</t>
  </si>
  <si>
    <t>Systems and Tools: Performance Expectations</t>
  </si>
  <si>
    <t>DATA QUALITY ASSURANCE: Policies, procedures, and tools for data quality assurance are available and routinely implemented with results demonstrating less than +/- 5% variance from reported results</t>
  </si>
  <si>
    <t>SYSTEMS AND TOOLS</t>
  </si>
  <si>
    <t>Technology, Infrastructure &amp; Systems for PEPFAR Strategic Information</t>
  </si>
  <si>
    <t>Policies, procedures, and tools for data quality assurance are available but not routinely implemented or with results demonstrating greater than +/- 10% variance from reported results</t>
  </si>
  <si>
    <t>The organization has an Agency-approved M&amp;E plan for its PEPFAR-funded activities that outlines processes, frequencies and responsibilities.</t>
  </si>
  <si>
    <r>
      <t xml:space="preserve">Organizational policies and/or staff performance plans require </t>
    </r>
    <r>
      <rPr>
        <b/>
        <sz val="10"/>
        <rFont val="Arial"/>
        <family val="2"/>
      </rPr>
      <t>all</t>
    </r>
    <r>
      <rPr>
        <sz val="10"/>
        <rFont val="Arial"/>
        <family val="2"/>
      </rPr>
      <t xml:space="preserve"> SI staff to take at least one online or classroom PEPFAR SI-related training or orientation per year (including mission-organized trainings/orientations). </t>
    </r>
  </si>
  <si>
    <r>
      <t xml:space="preserve">SOPs for data </t>
    </r>
    <r>
      <rPr>
        <u/>
        <sz val="10"/>
        <rFont val="Arial"/>
        <family val="2"/>
      </rPr>
      <t>collection</t>
    </r>
    <r>
      <rPr>
        <sz val="10"/>
        <rFont val="Arial"/>
        <family val="2"/>
      </rPr>
      <t xml:space="preserve"> clearly document data sources, data collection forms, frequency, roles and responsibilities.</t>
    </r>
  </si>
  <si>
    <r>
      <t xml:space="preserve">The organization uses SOPs for internal </t>
    </r>
    <r>
      <rPr>
        <u/>
        <sz val="10"/>
        <rFont val="Arial"/>
        <family val="2"/>
      </rPr>
      <t>submission of PEPFAR data</t>
    </r>
    <r>
      <rPr>
        <sz val="10"/>
        <rFont val="Arial"/>
        <family val="2"/>
      </rPr>
      <t xml:space="preserve"> that clearly document the forms, process for data transmission, structure of the data management system, and roles and responsibilities.</t>
    </r>
  </si>
  <si>
    <t xml:space="preserve">The organization ensures data are appropriately protected (paper-based data are securely locked  when not in use and digital data are password protected).   </t>
  </si>
  <si>
    <r>
      <t>The organization uses digital client-level data</t>
    </r>
    <r>
      <rPr>
        <sz val="10"/>
        <rFont val="Arial"/>
        <family val="2"/>
      </rPr>
      <t xml:space="preserve"> </t>
    </r>
    <r>
      <rPr>
        <sz val="10"/>
        <color theme="1"/>
        <rFont val="Arial"/>
        <family val="2"/>
      </rPr>
      <t>to identify and manage gaps in care and facilitate improvement.</t>
    </r>
  </si>
  <si>
    <t xml:space="preserve"> PEPFAR Data Quality and Use</t>
  </si>
  <si>
    <t>In the last 12 months, the organization has conducted an annual review of its data collection and reporting processes to improve and update processes according to modified PEPFAR and agency guidelines.</t>
  </si>
  <si>
    <t>II.</t>
  </si>
  <si>
    <t>One or more staff members are dedicated full-time to SI work (e.g., PEPFAR data collection, analysis, quality assurance, and reporting).</t>
  </si>
  <si>
    <t>PLANNING AND BUDGETING: The organization fully accounts for strategic information functions in routine planning and budgeting</t>
  </si>
  <si>
    <t>PROCESS MANAGEMENT: The organization follows well-defined processes for data collection and reporting of MER, ER, HFR, SRE, and other data streams in line with PEPFAR and USAID-defined guidance</t>
  </si>
  <si>
    <t xml:space="preserve">In the last 4 quarters, PEPFAR quarterly reports and DATIM submissions were produced without contributions or review by a support agency (e.g., prime partner, international partner, consulting firm). </t>
  </si>
  <si>
    <t xml:space="preserve">In the last 12 months, the organization's monthly data collection and data management was done entirely with staff employed directly by the organization and without external support from a prime partner, international partner, or consulting firm. </t>
  </si>
  <si>
    <t xml:space="preserve">In the last 4 quarters, staff employed directly by the organization have analyzed PEPFAR data without external technical assistance or support from a prime partner, international partner, or consulting firm. </t>
  </si>
  <si>
    <t xml:space="preserve">Staff directly employed by the organization lead routine quality improvement processes without external support from a prime partner, international partner, or consulting firm. </t>
  </si>
  <si>
    <t>Technical Infrastructure Systems for PEPFAR SI</t>
  </si>
  <si>
    <t>SYSTEMS AND TOOLS: The organization's tools and systems for routine data collection and management fully meet the needs for PEPFAR- and USAID-required reporting</t>
  </si>
  <si>
    <t>Data sources and data collection tools contain all required disaggregations for PEPFAR- and USAID-required reporting</t>
  </si>
  <si>
    <t>Data are available at the required frequency for PEPFAR and USAID reporting (from both data sources and data collection tools)</t>
  </si>
  <si>
    <t xml:space="preserve">The organization has purchased/licensed all hardware and software currently used for data collection, analysis, and reporting (exclusive of PEPFAR and national databases and tools). </t>
  </si>
  <si>
    <t>CLIENT-LEVEL DATA:  The service delivery organization securely stores and manages client-level data in digital form for case management and/or patient monitoring</t>
  </si>
  <si>
    <t>Client-Level Data: Performance Expectations</t>
  </si>
  <si>
    <t>The organization uses electronic client-level data to generate data for PEPFAR- and USAID-required reporting.</t>
  </si>
  <si>
    <t xml:space="preserve">The organization has documented data quality assurance policies, procedures, and tools either in the M&amp;E plan or as a separate document. </t>
  </si>
  <si>
    <t xml:space="preserve">The organization conducts routine data review meetings (at least quarterly), to highlight data discrepancies or outlier values and document data quality concerns, and providing feedback to sites. </t>
  </si>
  <si>
    <t xml:space="preserve">The organization is able to implement data quality improvement processes without external support from a prime partner, international partner, or consulting agency. </t>
  </si>
  <si>
    <t>The organization implements a robust feedback cycle on program performance to all levels of project management (technical units, provincial, facility, or community)</t>
  </si>
  <si>
    <t xml:space="preserve">The organization is able to implement a robust feedback cycle without external support from a prime partner, international partner, or consulting agency. </t>
  </si>
  <si>
    <r>
      <t xml:space="preserve">Strategic information staff are able to complete all SI work without </t>
    </r>
    <r>
      <rPr>
        <u/>
        <sz val="10"/>
        <rFont val="Arial"/>
        <family val="2"/>
      </rPr>
      <t>routinely</t>
    </r>
    <r>
      <rPr>
        <sz val="10"/>
        <rFont val="Arial"/>
        <family val="2"/>
      </rPr>
      <t xml:space="preserve"> working &gt;5 hours overtime per week (on average). </t>
    </r>
  </si>
  <si>
    <t xml:space="preserve">Strategic information staff have received training to analyze and visualize data for routine (at least quarterly) data review meetings to support the organization's performance monitoring processes. </t>
  </si>
  <si>
    <t xml:space="preserve">Strategic information staff have undergone at least one online or classroom PEPFAR SI-related training or orientation in the last 12 months (either external or through internal organizational training). </t>
  </si>
  <si>
    <t xml:space="preserve">The annual workplan includes key SI activities: data collection, analysis, data quality assurance, and reporting. </t>
  </si>
  <si>
    <t>The annual project budget includes resources for data collection, data management,  analysis, data quality assurance.</t>
  </si>
  <si>
    <t xml:space="preserve">The resources budgeted for data collection, data management, analysis and data quality assurance are sufficient to support high-quality SI management. </t>
  </si>
  <si>
    <r>
      <t xml:space="preserve">The organization uses standard operating procedures for data </t>
    </r>
    <r>
      <rPr>
        <u/>
        <sz val="10"/>
        <rFont val="Arial"/>
        <family val="2"/>
      </rPr>
      <t>collection</t>
    </r>
    <r>
      <rPr>
        <sz val="10"/>
        <rFont val="Arial"/>
        <family val="2"/>
      </rPr>
      <t xml:space="preserve"> that are in line with monitoring, evaluation and reporting (MER), expenditure reporting (ER), high-frequency reporting (HFR), surveillance, research, and evaluation (SRE) or other data/indicators. </t>
    </r>
  </si>
  <si>
    <t>Most sites (76-99%) and/or 3 quarters</t>
  </si>
  <si>
    <t>Few sites and/or &lt;2 quarters</t>
  </si>
  <si>
    <t>The most recent internal DQA results demonstrated what level of variance (+/-), per site across all sampled sites, for reported results against recounted data?</t>
  </si>
  <si>
    <t xml:space="preserve">The strategic information team for the organization consistently implements routine (at least monthly) processes for data analysis and use. </t>
  </si>
  <si>
    <t>PLANNING AND BUDGETING</t>
  </si>
  <si>
    <t>PROCESS MANAGEMENT</t>
  </si>
  <si>
    <t xml:space="preserve">FORMAT AND FREQUENCY </t>
  </si>
  <si>
    <t>PEPFAR Strategic Information Capacity Assessment (PSICA) Summary</t>
  </si>
  <si>
    <t>Domain 1: Human Capacity for PEPFAR Strategic Information</t>
  </si>
  <si>
    <t>Sub-domain: Staff Availability</t>
  </si>
  <si>
    <t>Performance Expectations</t>
  </si>
  <si>
    <t>1a</t>
  </si>
  <si>
    <t>2a</t>
  </si>
  <si>
    <t>2b</t>
  </si>
  <si>
    <t>2c</t>
  </si>
  <si>
    <t>2d</t>
  </si>
  <si>
    <t>3a</t>
  </si>
  <si>
    <t>3b</t>
  </si>
  <si>
    <t>3c</t>
  </si>
  <si>
    <t>4a</t>
  </si>
  <si>
    <t>Q1</t>
  </si>
  <si>
    <t>Yes, No</t>
  </si>
  <si>
    <t>Q2</t>
  </si>
  <si>
    <t>All staff, Most staff, Some staff, No staff</t>
  </si>
  <si>
    <t>Q3</t>
  </si>
  <si>
    <t>All 6 functions, Most functions, Some functions, &lt;2 functions</t>
  </si>
  <si>
    <t>Q4</t>
  </si>
  <si>
    <t xml:space="preserve">Strategic information staff are able to complete all SI work without routinely working &gt;5 hours overtime per week (on average). </t>
  </si>
  <si>
    <t>Sub-domain: Staff Competency</t>
  </si>
  <si>
    <t xml:space="preserve">Organizational policies and/or staff performance plans require all SI staff to take at least one online or classroom PEPFAR SI-related training or orientation per year (including mission-organized trainings/orientations). </t>
  </si>
  <si>
    <t>Fully implemented, Mostly implemented, Sometimes implemented, Not implemented</t>
  </si>
  <si>
    <t>Q5</t>
  </si>
  <si>
    <t>Domain 2: Organizational Processes for PEPFAR Strategic Information</t>
  </si>
  <si>
    <t>Sub-domain: Planning &amp; Budgeting</t>
  </si>
  <si>
    <t>Fully, Mostly, Somewhat, Not at all</t>
  </si>
  <si>
    <t>Sub-domain: Process Management</t>
  </si>
  <si>
    <t>The organization sometimes follows processes for data collection and reporting of MER, ER, HFR, SRE, and other data streams in line with PEPFAR and USAID-defined guidance</t>
  </si>
  <si>
    <t>The organization mostly follows processes for data collection and reporting of MER, ER, HFR, SRE, and other data streams in line with PEPFAR and USAID-defined guidance</t>
  </si>
  <si>
    <t>The organization has a USAID-approved M&amp;E plan for its PEPFAR-funded activities that outlines processes, frequencies, and responsibilities.</t>
  </si>
  <si>
    <t xml:space="preserve">The organization uses standard operating procedures for data collection that are in line with monitoring, evaluation and reporting (MER), expenditure reporting (ER), high-frequency reporting (HFR), surveillance, research, and evaluation (SRE) or other data/indicators. </t>
  </si>
  <si>
    <t xml:space="preserve">SOPs for data collection clearly document data sources, data collection forms, frequency, roles and responsibilities.. </t>
  </si>
  <si>
    <t>The organization uses SOPs for internal submission of PEPFAR data that clearly document the forms, process for data transmission, structure of the data management system, and roles and responsibilities.</t>
  </si>
  <si>
    <t xml:space="preserve">A specified person(s) conducts routine data and report reviews to ensure quality and conformity with standards before submission.   </t>
  </si>
  <si>
    <t>Q6</t>
  </si>
  <si>
    <t xml:space="preserve">In the last 12 months, the organization has conducted an annual review of its data collection and reporting processes to improve and update processes according to modified PEPFAR and agency guidelines. </t>
  </si>
  <si>
    <t>Sub-domain: Format &amp; Frequency</t>
  </si>
  <si>
    <t>12 Months, 9-11 Months, 4-8 Months, &lt;4 Months</t>
  </si>
  <si>
    <t xml:space="preserve">In the last 4 quarters, the organization has consistently submitted data into DATIM on time. </t>
  </si>
  <si>
    <t>4 Quarters, 3 Quarters, 2 Quarters, &lt;2 Quarters</t>
  </si>
  <si>
    <t xml:space="preserve">In the last 4 quarters, the organization has consistently provided ER data in the format expected by PEPFAR. . </t>
  </si>
  <si>
    <t>All Requests, Most Requests, Some Requests, No Requests</t>
  </si>
  <si>
    <t xml:space="preserve">In the last 4 quarters, staff employed directly by the organization have analyzed PEPFAR data without external technical assistance or support from a prime partner, international partner, or consulting firm.  </t>
  </si>
  <si>
    <t xml:space="preserve">Staff directly employed by the organization lead routine quality improvement processes without external support from a prime partner, international partner, or consulting firm.  </t>
  </si>
  <si>
    <t>Always, Mostly, Sometimes, Never</t>
  </si>
  <si>
    <t>Domain 3: Technology, Infrastructure &amp; Systems for PEPFAR Strategic Information</t>
  </si>
  <si>
    <t xml:space="preserve">Sub-domain: Systems &amp; Tools </t>
  </si>
  <si>
    <t xml:space="preserve">The organization has systems for converting any paper-based data to an electronic data management system.  </t>
  </si>
  <si>
    <t xml:space="preserve">The organization's data management system(s) enables data review before submission to PEPFAR or USAID. </t>
  </si>
  <si>
    <t>All hardware &amp; software, Most hardware &amp; software, Some hardware &amp; software, No hardware &amp; software</t>
  </si>
  <si>
    <t xml:space="preserve">The organization has data back-up systems and IT security that are fully maintained by expert staff or appropriately outsourced using organizational funds.  </t>
  </si>
  <si>
    <t>Sub-domain: Client Level data</t>
  </si>
  <si>
    <t>1b</t>
  </si>
  <si>
    <t>3d</t>
  </si>
  <si>
    <t>3e</t>
  </si>
  <si>
    <t>All sites, Most sites, Some sites, No sites</t>
  </si>
  <si>
    <t>All data or sites, Most data or sites, Some data or sites, No data or sites</t>
  </si>
  <si>
    <t xml:space="preserve">The organization uses digital client-level data to identify and manage gaps in care and facilitate improvement. </t>
  </si>
  <si>
    <t>Domain 4: Data Quality &amp; Use  for PEPFAR Strategic Information</t>
  </si>
  <si>
    <t>Sub-domain: Data Quality Assurance</t>
  </si>
  <si>
    <t>All sites and 4 quarters, Most sites and/or 3 quarters, Some sites and/or 2 quarters, Few sites and/or &lt;2 quarters</t>
  </si>
  <si>
    <t xml:space="preserve">In each of the last 4 quarters, the organization has conducted an internal, formal data quality assessment (internal DQA) at sample sites.   </t>
  </si>
  <si>
    <t>All 4 Quarters, 3 Quarters, 2 Quarters, &lt;2 Quarters</t>
  </si>
  <si>
    <t>&lt;5% per site, Between 5-10% per site, &gt;10% per site, No data</t>
  </si>
  <si>
    <t>Sub-domain: Data Quality Improvement</t>
  </si>
  <si>
    <t>1c</t>
  </si>
  <si>
    <t>All of the time, Most of the time, Some of the time, None of the time</t>
  </si>
  <si>
    <t xml:space="preserve">The organization conducts routine data review meetings (at least quarterly), to highlight data discrepancies or outlier values and document data quality concerns, and providing feedback to sites. ). </t>
  </si>
  <si>
    <t>Sub-domain: Data Use</t>
  </si>
  <si>
    <t>2e</t>
  </si>
  <si>
    <t>The strategic information team for the organization consistently implements routine (at least monthly) processes for data analysis and use</t>
  </si>
  <si>
    <t xml:space="preserve">The organization implements a robust feedback cycle on program performance to all levels of project management (technical units, provincial, facility, or community). </t>
  </si>
  <si>
    <t>Yes for all levels, For most levels, For some levels, For no levels</t>
  </si>
  <si>
    <t>Response Options</t>
  </si>
  <si>
    <t>Conditional</t>
  </si>
  <si>
    <t>Geometric Mean</t>
  </si>
  <si>
    <t>HC_StaffAv_FT_Staff</t>
  </si>
  <si>
    <t>HC_StaffAv_JDes_Define</t>
  </si>
  <si>
    <t>HC_StaffAv_JDes_Cover</t>
  </si>
  <si>
    <t>HC_StaffAv_Work_Compl</t>
  </si>
  <si>
    <t>Category</t>
  </si>
  <si>
    <t>concatenated</t>
  </si>
  <si>
    <t>HC_StaffAv_PSICA_Score_ForTest</t>
  </si>
  <si>
    <t>Response Value</t>
  </si>
  <si>
    <t>Intermediate Sheet used for Automated Scoring (hidden)</t>
  </si>
  <si>
    <t>DQU_DUA_Documented_Plan</t>
  </si>
  <si>
    <t>DQU_DQA_Applied_Procedures</t>
  </si>
  <si>
    <t>DQU_DQA_Internal_DQAssmt</t>
  </si>
  <si>
    <t>DQU_DQA_Results_Variance</t>
  </si>
  <si>
    <t>DQU_DQA_PSICA_Score_ForTest</t>
  </si>
  <si>
    <t>Sub-domain Mean or Lookup</t>
  </si>
  <si>
    <t>DQU_DQI_Documented_Process</t>
  </si>
  <si>
    <t>DQU_DQI_Routine_QI</t>
  </si>
  <si>
    <t>DQU_DQI_Routine_DatRev</t>
  </si>
  <si>
    <t>DQU_DQI_Implmt_Wo_Support</t>
  </si>
  <si>
    <t>category</t>
  </si>
  <si>
    <t>DQU_DQI_PSICA_Score_ForTest</t>
  </si>
  <si>
    <t>DQU_DU_Documented_Plan</t>
  </si>
  <si>
    <t>DQU_DU_Routine_DatAnalys</t>
  </si>
  <si>
    <t>DQU_DU_Feedback_Cycl</t>
  </si>
  <si>
    <t>DQU_DU_Feedback_Wo_Support</t>
  </si>
  <si>
    <t>DQU_DU_PSICA_Score_ForTest</t>
  </si>
  <si>
    <t>ClntData_Longi_Dat</t>
  </si>
  <si>
    <t>ClntData_Data_Protect</t>
  </si>
  <si>
    <t>ClntData_Prog_Imprvmnt</t>
  </si>
  <si>
    <t>ClntData_PEP_Reporting</t>
  </si>
  <si>
    <t>Tech_ClientData_PSICA_Score_ForTest</t>
  </si>
  <si>
    <t>IV.</t>
  </si>
  <si>
    <t>Capacity and risk area</t>
  </si>
  <si>
    <t>ADEQUATE CAPACITY
No deficiency</t>
  </si>
  <si>
    <t>STRONG CAPACITY
No deficiency or significant weakness</t>
  </si>
  <si>
    <t>INADEQUATE CAPACITY
Key deficiencies and significant weaknesses</t>
  </si>
  <si>
    <t>WEAK CAPACITY
Some deficiencies and significant weaknesses</t>
  </si>
  <si>
    <t>The organization does not have any dedicated SI staff</t>
  </si>
  <si>
    <t>The organization has dedicated SI staff but their responsibilities are not clearly defined and their numbers are inadequate</t>
  </si>
  <si>
    <t>The organization has dedicated SI staff; responsibilities are clearly defined and there is an adequate number of permanent positions</t>
  </si>
  <si>
    <r>
      <t>The organization has dedicated SI staff; responsibilities are clearly d</t>
    </r>
    <r>
      <rPr>
        <sz val="10"/>
        <color theme="1"/>
        <rFont val="Arial"/>
        <family val="2"/>
      </rPr>
      <t>efined but their numbers are inadequate</t>
    </r>
  </si>
  <si>
    <t>Staff are not trained to carry out the organization's SI mandate for PEPFAR planning, reporting, and performance monitoring</t>
  </si>
  <si>
    <t>Staff are trained in a systematic manner to carry out the organization's SI mandate for PEPFAR planning, reporting, and performance monitoring with no gaps</t>
  </si>
  <si>
    <r>
      <t xml:space="preserve">Staff are trained in an ad hoc manner to carry out the organization's SI mandate for PEPFAR planning, reporting, and performance monitoring with </t>
    </r>
    <r>
      <rPr>
        <sz val="10"/>
        <color theme="1"/>
        <rFont val="Arial"/>
        <family val="2"/>
      </rPr>
      <t>some gaps</t>
    </r>
  </si>
  <si>
    <r>
      <t xml:space="preserve">Staff are trained in an ad hoc manner to carry out the organization's SI mandate for PEPFAR planning, reporting, and performance monitoring with </t>
    </r>
    <r>
      <rPr>
        <sz val="10"/>
        <color theme="1"/>
        <rFont val="Arial"/>
        <family val="2"/>
      </rPr>
      <t>few gaps</t>
    </r>
  </si>
  <si>
    <t>The organization does not account for SI functions in routine planning and budgeting</t>
  </si>
  <si>
    <t>The organization insufficiently accounts for SI functions in routine planning and budgeting</t>
  </si>
  <si>
    <t>The organization adequately accounts for SI functions in routine planning and budgeting, with some gaps</t>
  </si>
  <si>
    <t>The organization fully accounts for SI functions in routine planning and budgeting</t>
  </si>
  <si>
    <t>The organization is unable to complete PEPFAR SI processes without external technical assistance</t>
  </si>
  <si>
    <t>The organization is able to complete PEPFAR SI processes with substantial external technical assistance</t>
  </si>
  <si>
    <t>The organization is able to complete PEPFAR SI processes with limited external technical assistance</t>
  </si>
  <si>
    <t>The organization is able to complete PEPFAR SI processes with no external technical assistance</t>
  </si>
  <si>
    <t>The organization is unable to maintain or support IT systems and infrastructure without external technical assistance</t>
  </si>
  <si>
    <t>CLIENT-LEVEL DATA</t>
  </si>
  <si>
    <t>AS APPLICABLE: The organization does not collect client-level data for case management and/or patient monitoring</t>
  </si>
  <si>
    <t>AS APPLICABLE: The organization stores and manages client-level data in paper form for case management and/or patient monitoring, with substantial gaps</t>
  </si>
  <si>
    <t>AS APPLICABLE: The organization stores and manages client-level data in digital form for case management and/or patient monitoring, with some gaps</t>
  </si>
  <si>
    <t>AS APPLICABLE: The organization stores and manages client-level data in digital form for case management and/or patient monitoring securely</t>
  </si>
  <si>
    <t>DATA QUALITY ASSESSMENT</t>
  </si>
  <si>
    <t>DATA QUALITY IMPROVEMENT</t>
  </si>
  <si>
    <t>Organization depends on external support to achieve a stable and predictable quality of data</t>
  </si>
  <si>
    <t>Organization implements episodic efforts to achieve a stable and predictable quality of data, with some external support</t>
  </si>
  <si>
    <t>Organization independently implements a well-defined, continuous, and systematic effort to achieve a stable and predictable quality of data, suitable to serve organizational purposes</t>
  </si>
  <si>
    <t>PEPFAR- and USAID-required reporting is infrequently received in the format and frequency expected by PEPFAR stakeholders</t>
  </si>
  <si>
    <t>PEPFAR- and USAID-required reporting is mostly received in the format and frequency expected by PEPFAR stakeholders</t>
  </si>
  <si>
    <t>PEPFAR- and USAID-required reporting is fully received in the format and frequency expected by PEPFAR stakeholders</t>
  </si>
  <si>
    <t>Tools and systems for routine data collection and management do not meet PEPFAR- and USAID-required reporting standards</t>
  </si>
  <si>
    <t>Tools and systems for routine data collection and management meet PEPFAR- and USAID-required reporting standards, with some gaps</t>
  </si>
  <si>
    <t>Tools and systems for routine data collection and management fully meet PEPFAR- and USAID-required reporting standards</t>
  </si>
  <si>
    <t>The organization follows well-defined processes for data collection and reporting of MER, ER, HFR, SRE, and other data streams in line with PEPFAR and USAID-defined guidance</t>
  </si>
  <si>
    <t>PEPFAR- and USAID-required reporting is not received in the format or frequency expected by PEPFAR stakeholders</t>
  </si>
  <si>
    <t xml:space="preserve">Most functions 
(4-5) </t>
  </si>
  <si>
    <t>These functions can be distributed across staff and do not need to be held by all SI staff.</t>
  </si>
  <si>
    <t>Routinely means that every week of every month staff are working &gt;5 hours beyond normal working hours. It is common for staff to work many extra hours around reporting time or other 'crunch' times, this is to be expected and does not constitute routinely working overtime.</t>
  </si>
  <si>
    <t>Check HR files if needed.</t>
  </si>
  <si>
    <t>If policy documents do not specifically articulate a training requirement, the response should be "No" even if staff are trained.</t>
  </si>
  <si>
    <t>Orientation includes meetings or special short workshops of a day or less, designed to share new requirements or build skills in new data collection or management tools.</t>
  </si>
  <si>
    <t>The question refers specifically to formal training, which can be done internally or externally, short orientations do not constitute training.</t>
  </si>
  <si>
    <t>MER= monitoring, evaluation and reporting, ER= expenditure reporting, HFR= high frequency reporting, SRE= surveillance, research and evaluation. Please consult organizational documents as needed.</t>
  </si>
  <si>
    <t>SOPs = standard operating procedures. Consult organizational documents as needed.</t>
  </si>
  <si>
    <t>HFR= High Frequency Reporting. Review documents if needed.</t>
  </si>
  <si>
    <t>HFR = high frequency reporting. Review documents if needed.</t>
  </si>
  <si>
    <t>Review documents if needed.</t>
  </si>
  <si>
    <t>ER= expenditure reporting. Review documents if needed.</t>
  </si>
  <si>
    <t>Required frequency refers to either standard - weekly, monthly, quarterly - or ad hoc data requests.</t>
  </si>
  <si>
    <t>For example, data disaggregated by age, sex, or other demographics.</t>
  </si>
  <si>
    <t>Systems may include individuals designated and trained to manually enter data from paper registers/forms into a computer, electronic scanning technologies or other tools.</t>
  </si>
  <si>
    <t>Check the dictionary. A complete and up to date data dictionary will include a centralized repository of information about all data such as meaning, relationships to other data, origin, usage, and format.</t>
  </si>
  <si>
    <t>Appropriate systems may include: Computer locking systems, CPU units, documents stored securely in the cloud, backup hard drives, virus protection and other backup and security systems.</t>
  </si>
  <si>
    <t>PLHIV= people living with HIV. This includes longitudinal paper-based registers or electronic databases that enable longitudinal client-level monitoring.</t>
  </si>
  <si>
    <t>Digital client-level data include "e-first" data entered while a client is present directly into computers, tablets or cell phones. They also include "e-last" data entered retrospectively from paper-based files or registers into an on-site computer.</t>
  </si>
  <si>
    <t>It is typical in most contexts that some data are entered into paper registers or forms at the site level. The standard requires that the organization have a system to routinely enter paper date into an electronic database so it is consistently available for analysis and reporting. Such a system qualifies as electronic client-level data as do EMR or other electronic data systems.</t>
  </si>
  <si>
    <t>Check documents if needed.</t>
  </si>
  <si>
    <t>This includes routine activities and informal data checks to reinforce data quality at supported sites implemented by organization staff, such as supportive supervision and technical assistance for data quality and reporting.</t>
  </si>
  <si>
    <t>This requires standardized documentation of variance of reported results against recounted data for key PEPFAR indicators at sample sites. Some organizations call this RDQA (routine data quality assessment). This does not include external DQA activities carried out by USAID or MOH. </t>
  </si>
  <si>
    <t>Please use site-level internal DQA results for TX_CURR, if available. If not available, use TX_NEW, TX_PVLS_D, or other key PEPFAR indicators.</t>
  </si>
  <si>
    <t>Routine data analysis and use processes include aggregating data, checking data against targets, identifying gaps, updating dashboards, etc.</t>
  </si>
  <si>
    <t>Sub-domain: Systems Autonomy</t>
  </si>
  <si>
    <r>
      <rPr>
        <b/>
        <sz val="10"/>
        <rFont val="Arial"/>
        <family val="2"/>
      </rPr>
      <t>PROCESS AUTONOMY:</t>
    </r>
    <r>
      <rPr>
        <b/>
        <sz val="10"/>
        <color theme="1"/>
        <rFont val="Arial"/>
        <family val="2"/>
      </rPr>
      <t xml:space="preserve"> The organization is able to complete PEPFAR strategic information processes with no external technical assistance required</t>
    </r>
  </si>
  <si>
    <t>Process Autonomy: Performance Expectations</t>
  </si>
  <si>
    <t>SYSTEMS AUTONOMY: The organization is fully able to maintain and/or support information technology (IT) systems and infrastructure without external technical assistance</t>
  </si>
  <si>
    <t>Systems Autonomy: Performance Expectations</t>
  </si>
  <si>
    <t>SYSTEMS AUTONOMY</t>
  </si>
  <si>
    <t xml:space="preserve">PROCESS AUTONOMY </t>
  </si>
  <si>
    <t xml:space="preserve">Sub-domain: Process Autonomy </t>
  </si>
  <si>
    <r>
      <t>The organization is fully</t>
    </r>
    <r>
      <rPr>
        <sz val="10"/>
        <color theme="1"/>
        <rFont val="Arial"/>
        <family val="2"/>
      </rPr>
      <t xml:space="preserve"> </t>
    </r>
    <r>
      <rPr>
        <sz val="10"/>
        <color rgb="FF000000"/>
        <rFont val="Arial"/>
        <family val="2"/>
      </rPr>
      <t>able to maintain and/or support IT systems and infrastructure without external technical assistance</t>
    </r>
  </si>
  <si>
    <t xml:space="preserve">All Staff 
(100%) </t>
  </si>
  <si>
    <t xml:space="preserve">Most Staff 
(51%-99%) </t>
  </si>
  <si>
    <t xml:space="preserve">Some Staff 
(1%-50%) </t>
  </si>
  <si>
    <t>No Staff 
(0%)</t>
  </si>
  <si>
    <t xml:space="preserve">Some functions 
(2-3) </t>
  </si>
  <si>
    <t>Check organizational documents as needed. If analysis is conducted, but a plan is not documented answer no to this question.</t>
  </si>
  <si>
    <t>A robust feedback cycle includes continuous two-way open information sharing and problem solving among different levels and stakeholders in a program.</t>
  </si>
  <si>
    <t>Please review job descriptions to answer this question.</t>
  </si>
  <si>
    <t>PSICA Scoring Framework</t>
  </si>
  <si>
    <t>Instructions</t>
  </si>
  <si>
    <t>Review the M&amp;E plan as needed. The Agency refers to USAID, CDC, DOD or other PEPFAR implementing agency.</t>
  </si>
  <si>
    <t>Consult organizational documents as needed. SOPs for internal submission of PEPFAR data refer to the procedures the organization has in place to ensure staff at all levels have clear guidance and tools to submit data through the organization's data management systems. For example submitting facility data to a district or provincial coordinator, etc. It does not refer to submission of data to MOH, PEPFAR, USAID or other Agency.</t>
  </si>
  <si>
    <t>FORMAT AND FREQUENCY: PEPFAR- and USAID-required reporting are fully received in the format and frequency expected by PEPFAR stakeholders</t>
  </si>
  <si>
    <t>Data are available at the required frequency for PEPFAR and USAID reporting (from both data sources and data collection tools).</t>
  </si>
  <si>
    <t>Data sources and data collection tools contain all required disaggregations for PEPFAR- and USAID-required reporting.</t>
  </si>
  <si>
    <t>STAFF AVAILABILITY: The organization has dedicated strategic information (SI) staff, responsibilities are clearly defined in job descriptions and the number of permanent  positions is adequate</t>
  </si>
  <si>
    <t>STAFF COMPETENCY: Staff are trained in a systematic manner to carry out the organization's strategic information mandate for PEPFAR planning, reporting, and performance monitoring with no gaps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</si>
</sst>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Arial"/>
    </font>
    <font>
      <sz val="11"/>
      <color theme="1"/>
      <name val="Calibri"/>
      <family val="2"/>
      <scheme val="minor"/>
    </font>
    <font>
      <b/>
      <sz val="16"/>
      <color rgb="FF000000"/>
      <name val="Twentieth Century"/>
    </font>
    <font>
      <sz val="10"/>
      <color theme="1"/>
      <name val="Twentieth Century"/>
    </font>
    <font>
      <b/>
      <sz val="10"/>
      <color rgb="FFFFFFFF"/>
      <name val="Twentieth Century"/>
    </font>
    <font>
      <sz val="10"/>
      <color rgb="FFFFFFFF"/>
      <name val="Twentieth Century"/>
    </font>
    <font>
      <b/>
      <sz val="11"/>
      <color theme="0"/>
      <name val="Twentieth Century"/>
    </font>
    <font>
      <sz val="11"/>
      <name val="Arial"/>
      <family val="2"/>
    </font>
    <font>
      <b/>
      <sz val="10"/>
      <color theme="1"/>
      <name val="Twentieth Century"/>
    </font>
    <font>
      <sz val="11"/>
      <color theme="1"/>
      <name val="Arial"/>
      <family val="2"/>
    </font>
    <font>
      <sz val="10"/>
      <color theme="1"/>
      <name val="Arial"/>
      <family val="2"/>
    </font>
    <font>
      <b/>
      <sz val="10"/>
      <color rgb="FFFFFFFF"/>
      <name val="Arial"/>
      <family val="2"/>
    </font>
    <font>
      <sz val="10"/>
      <name val="Arial"/>
      <family val="2"/>
    </font>
    <font>
      <sz val="11"/>
      <color rgb="FFE82430"/>
      <name val="Arial"/>
      <family val="2"/>
    </font>
    <font>
      <b/>
      <sz val="26"/>
      <color rgb="FFE82430"/>
      <name val="Trebuchet MS"/>
      <family val="2"/>
    </font>
    <font>
      <sz val="9"/>
      <color rgb="FF000000"/>
      <name val="Arial"/>
      <family val="2"/>
    </font>
    <font>
      <b/>
      <sz val="10"/>
      <color theme="0"/>
      <name val="Arial"/>
      <family val="2"/>
    </font>
    <font>
      <b/>
      <sz val="10"/>
      <color rgb="FF000000"/>
      <name val="Arial"/>
      <family val="2"/>
    </font>
    <font>
      <sz val="10"/>
      <color rgb="FF000000"/>
      <name val="Arial"/>
      <family val="2"/>
    </font>
    <font>
      <u/>
      <sz val="10"/>
      <name val="Arial"/>
      <family val="2"/>
    </font>
    <font>
      <b/>
      <sz val="10"/>
      <color theme="1"/>
      <name val="Arial"/>
      <family val="2"/>
    </font>
    <font>
      <b/>
      <sz val="10"/>
      <name val="Arial"/>
      <family val="2"/>
    </font>
    <font>
      <sz val="10"/>
      <color theme="0"/>
      <name val="Arial"/>
      <family val="2"/>
    </font>
    <font>
      <b/>
      <sz val="9"/>
      <color rgb="FF000000"/>
      <name val="Arial"/>
      <family val="2"/>
    </font>
    <font>
      <sz val="9"/>
      <color theme="1"/>
      <name val="Arial"/>
      <family val="2"/>
    </font>
    <font>
      <b/>
      <sz val="10"/>
      <name val="Calibri"/>
      <family val="2"/>
    </font>
    <font>
      <sz val="10"/>
      <name val="Calibri"/>
      <family val="2"/>
    </font>
    <font>
      <sz val="11"/>
      <color theme="0"/>
      <name val="Arial"/>
      <family val="2"/>
    </font>
    <font>
      <b/>
      <sz val="10"/>
      <color theme="0"/>
      <name val="Calibri"/>
      <family val="2"/>
    </font>
    <font>
      <sz val="10"/>
      <color theme="0"/>
      <name val="Calibri"/>
      <family val="2"/>
    </font>
    <font>
      <b/>
      <sz val="11"/>
      <name val="Arial"/>
      <family val="2"/>
    </font>
    <font>
      <b/>
      <sz val="12"/>
      <color theme="0"/>
      <name val="Arial"/>
      <family val="2"/>
    </font>
    <font>
      <sz val="12"/>
      <color theme="1"/>
      <name val="Arial"/>
      <family val="2"/>
    </font>
    <font>
      <b/>
      <sz val="11"/>
      <color theme="0"/>
      <name val="Arial"/>
      <family val="2"/>
    </font>
    <font>
      <sz val="11"/>
      <color rgb="FFFF0000"/>
      <name val="Arial"/>
      <family val="2"/>
    </font>
    <font>
      <sz val="10"/>
      <color theme="8" tint="-0.249977111117893"/>
      <name val="Arial"/>
      <family val="2"/>
    </font>
    <font>
      <sz val="11"/>
      <color theme="8" tint="-0.249977111117893"/>
      <name val="Arial"/>
      <family val="2"/>
    </font>
    <font>
      <b/>
      <sz val="12"/>
      <color rgb="FFFFFFFF"/>
      <name val="Arial"/>
      <family val="2"/>
    </font>
    <font>
      <sz val="10"/>
      <color rgb="FFFFFFFF"/>
      <name val="Arial"/>
      <family val="2"/>
    </font>
    <font>
      <b/>
      <sz val="12"/>
      <color rgb="FF000000"/>
      <name val="Arial"/>
      <family val="2"/>
    </font>
    <font>
      <sz val="10"/>
      <color rgb="FFFF0000"/>
      <name val="Arial"/>
      <family val="2"/>
    </font>
    <font>
      <b/>
      <sz val="12"/>
      <color theme="0"/>
      <name val="Trebuchet MS"/>
      <family val="2"/>
    </font>
    <font>
      <b/>
      <sz val="12"/>
      <color theme="0"/>
      <name val="Trebuchet MS Bold"/>
    </font>
    <font>
      <b/>
      <sz val="9"/>
      <name val="Arial"/>
      <family val="2"/>
    </font>
    <font>
      <sz val="9"/>
      <name val="Arial"/>
      <family val="2"/>
    </font>
    <font>
      <sz val="9"/>
      <name val="Calibri"/>
      <family val="2"/>
    </font>
    <font>
      <b/>
      <sz val="9"/>
      <color theme="1"/>
      <name val="Arial"/>
      <family val="2"/>
    </font>
    <font>
      <b/>
      <sz val="12"/>
      <color rgb="FFFFFFFF"/>
      <name val="Trebuchet MS Bold"/>
    </font>
  </fonts>
  <fills count="3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theme="0"/>
        <bgColor rgb="FFBFBFBF"/>
      </patternFill>
    </fill>
    <fill>
      <patternFill patternType="solid">
        <fgColor theme="0"/>
        <bgColor indexed="64"/>
      </patternFill>
    </fill>
    <fill>
      <patternFill patternType="solid">
        <fgColor theme="4" tint="0.79998168889431442"/>
        <bgColor rgb="FF00FF00"/>
      </patternFill>
    </fill>
    <fill>
      <patternFill patternType="solid">
        <fgColor theme="4" tint="0.79998168889431442"/>
        <bgColor theme="0"/>
      </patternFill>
    </fill>
    <fill>
      <patternFill patternType="solid">
        <fgColor theme="4" tint="0.79998168889431442"/>
        <bgColor rgb="FFBFBFBF"/>
      </patternFill>
    </fill>
    <fill>
      <patternFill patternType="solid">
        <fgColor theme="4" tint="0.79998168889431442"/>
        <bgColor indexed="64"/>
      </patternFill>
    </fill>
    <fill>
      <patternFill patternType="solid">
        <fgColor theme="4" tint="0.79998168889431442"/>
        <bgColor rgb="FFFFFF00"/>
      </patternFill>
    </fill>
    <fill>
      <patternFill patternType="solid">
        <fgColor rgb="FF5B597D"/>
        <bgColor rgb="FF1E4E79"/>
      </patternFill>
    </fill>
    <fill>
      <patternFill patternType="solid">
        <fgColor rgb="FF5B597D"/>
        <bgColor indexed="64"/>
      </patternFill>
    </fill>
    <fill>
      <patternFill patternType="solid">
        <fgColor rgb="FF242351"/>
        <bgColor rgb="FF1E4E79"/>
      </patternFill>
    </fill>
    <fill>
      <patternFill patternType="solid">
        <fgColor rgb="FF242351"/>
        <bgColor indexed="64"/>
      </patternFill>
    </fill>
    <fill>
      <patternFill patternType="solid">
        <fgColor theme="0" tint="-0.14999847407452621"/>
        <bgColor rgb="FFBFBFBF"/>
      </patternFill>
    </fill>
    <fill>
      <patternFill patternType="solid">
        <fgColor theme="0" tint="-0.14999847407452621"/>
        <bgColor indexed="64"/>
      </patternFill>
    </fill>
    <fill>
      <patternFill patternType="solid">
        <fgColor rgb="FF242351"/>
        <bgColor rgb="FF000000"/>
      </patternFill>
    </fill>
    <fill>
      <patternFill patternType="solid">
        <fgColor theme="0" tint="-0.14999847407452621"/>
        <bgColor rgb="FFFFF2CC"/>
      </patternFill>
    </fill>
    <fill>
      <patternFill patternType="solid">
        <fgColor rgb="FF242351"/>
        <bgColor rgb="FFBFBFBF"/>
      </patternFill>
    </fill>
    <fill>
      <patternFill patternType="solid">
        <fgColor rgb="FF242351"/>
        <bgColor theme="1"/>
      </patternFill>
    </fill>
    <fill>
      <patternFill patternType="solid">
        <fgColor rgb="FF242351"/>
        <bgColor rgb="FFDEEAF6"/>
      </patternFill>
    </fill>
    <fill>
      <patternFill patternType="solid">
        <fgColor rgb="FF242351"/>
        <bgColor theme="0"/>
      </patternFill>
    </fill>
    <fill>
      <patternFill patternType="solid">
        <fgColor theme="0"/>
        <bgColor rgb="FFD9EAD3"/>
      </patternFill>
    </fill>
    <fill>
      <patternFill patternType="solid">
        <fgColor theme="0"/>
        <bgColor rgb="FF00C900"/>
      </patternFill>
    </fill>
    <fill>
      <patternFill patternType="solid">
        <fgColor theme="0" tint="-0.249977111117893"/>
        <bgColor rgb="FFFF0000"/>
      </patternFill>
    </fill>
    <fill>
      <patternFill patternType="solid">
        <fgColor theme="0" tint="-0.249977111117893"/>
        <bgColor indexed="64"/>
      </patternFill>
    </fill>
    <fill>
      <patternFill patternType="solid">
        <fgColor theme="0"/>
        <bgColor rgb="FFFFFF00"/>
      </patternFill>
    </fill>
    <fill>
      <patternFill patternType="solid">
        <fgColor theme="4" tint="-0.499984740745262"/>
        <bgColor rgb="FF0070C0"/>
      </patternFill>
    </fill>
    <fill>
      <patternFill patternType="solid">
        <fgColor theme="0"/>
        <bgColor rgb="FFFF0000"/>
      </patternFill>
    </fill>
    <fill>
      <patternFill patternType="solid">
        <fgColor theme="4" tint="-0.499984740745262"/>
        <bgColor rgb="FF0066CC"/>
      </patternFill>
    </fill>
    <fill>
      <patternFill patternType="solid">
        <fgColor theme="4" tint="-0.499984740745262"/>
        <bgColor indexed="64"/>
      </patternFill>
    </fill>
    <fill>
      <patternFill patternType="solid">
        <fgColor theme="0" tint="-0.14999847407452621"/>
        <bgColor rgb="FFD9EAD3"/>
      </patternFill>
    </fill>
    <fill>
      <patternFill patternType="solid">
        <fgColor rgb="FF0D6A7C"/>
        <bgColor indexed="64"/>
      </patternFill>
    </fill>
    <fill>
      <patternFill patternType="solid">
        <fgColor rgb="FFFFFFFF"/>
        <bgColor indexed="64"/>
      </patternFill>
    </fill>
  </fills>
  <borders count="72">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theme="1"/>
      </top>
      <bottom style="thin">
        <color theme="1"/>
      </bottom>
      <diagonal/>
    </border>
    <border>
      <left style="thin">
        <color theme="0"/>
      </left>
      <right/>
      <top style="thin">
        <color theme="0"/>
      </top>
      <bottom/>
      <diagonal/>
    </border>
    <border>
      <left style="thin">
        <color theme="0"/>
      </left>
      <right style="thin">
        <color theme="0"/>
      </right>
      <top style="thin">
        <color theme="1"/>
      </top>
      <bottom style="thin">
        <color theme="0"/>
      </bottom>
      <diagonal/>
    </border>
    <border>
      <left style="thin">
        <color theme="1"/>
      </left>
      <right/>
      <top/>
      <bottom style="thin">
        <color rgb="FF000000"/>
      </bottom>
      <diagonal/>
    </border>
    <border>
      <left style="thin">
        <color theme="1"/>
      </left>
      <right/>
      <top style="thin">
        <color rgb="FF000000"/>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right/>
      <top style="thin">
        <color theme="0"/>
      </top>
      <bottom style="thin">
        <color rgb="FF000000"/>
      </bottom>
      <diagonal/>
    </border>
    <border>
      <left style="thin">
        <color theme="1"/>
      </left>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diagonal/>
    </border>
    <border>
      <left style="thin">
        <color theme="1"/>
      </left>
      <right style="thin">
        <color rgb="FF000000"/>
      </right>
      <top style="thin">
        <color theme="1"/>
      </top>
      <bottom style="thin">
        <color theme="1"/>
      </bottom>
      <diagonal/>
    </border>
    <border>
      <left style="thin">
        <color rgb="FF000000"/>
      </left>
      <right style="thin">
        <color rgb="FF000000"/>
      </right>
      <top style="thin">
        <color theme="1"/>
      </top>
      <bottom style="thin">
        <color theme="1"/>
      </bottom>
      <diagonal/>
    </border>
    <border>
      <left style="thin">
        <color theme="1"/>
      </left>
      <right style="thin">
        <color theme="1"/>
      </right>
      <top/>
      <bottom/>
      <diagonal/>
    </border>
    <border>
      <left/>
      <right/>
      <top style="thin">
        <color indexed="64"/>
      </top>
      <bottom style="thin">
        <color indexed="64"/>
      </bottom>
      <diagonal/>
    </border>
    <border>
      <left style="thin">
        <color theme="0"/>
      </left>
      <right/>
      <top style="thin">
        <color theme="0"/>
      </top>
      <bottom style="thin">
        <color rgb="FF000000"/>
      </bottom>
      <diagonal/>
    </border>
    <border>
      <left/>
      <right style="thin">
        <color indexed="64"/>
      </right>
      <top style="thin">
        <color theme="0"/>
      </top>
      <bottom style="thin">
        <color rgb="FF000000"/>
      </bottom>
      <diagonal/>
    </border>
    <border>
      <left style="thin">
        <color theme="0"/>
      </left>
      <right/>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theme="0"/>
      </left>
      <right/>
      <top style="thin">
        <color rgb="FF000000"/>
      </top>
      <bottom style="thin">
        <color rgb="FF000000"/>
      </bottom>
      <diagonal/>
    </border>
    <border>
      <left style="thin">
        <color theme="0"/>
      </left>
      <right/>
      <top/>
      <bottom style="thin">
        <color rgb="FF000000"/>
      </bottom>
      <diagonal/>
    </border>
    <border>
      <left/>
      <right style="thin">
        <color indexed="64"/>
      </right>
      <top/>
      <bottom style="thin">
        <color rgb="FF000000"/>
      </bottom>
      <diagonal/>
    </border>
    <border>
      <left style="thin">
        <color theme="0"/>
      </left>
      <right/>
      <top/>
      <bottom style="thin">
        <color theme="0"/>
      </bottom>
      <diagonal/>
    </border>
    <border>
      <left/>
      <right style="thin">
        <color rgb="FF000000"/>
      </right>
      <top style="thin">
        <color theme="1"/>
      </top>
      <bottom style="thin">
        <color theme="1"/>
      </bottom>
      <diagonal/>
    </border>
    <border>
      <left style="thin">
        <color rgb="FF000000"/>
      </left>
      <right/>
      <top/>
      <bottom/>
      <diagonal/>
    </border>
    <border>
      <left style="thin">
        <color theme="1"/>
      </left>
      <right/>
      <top style="thin">
        <color theme="1"/>
      </top>
      <bottom style="thin">
        <color theme="1"/>
      </bottom>
      <diagonal/>
    </border>
    <border>
      <left/>
      <right style="thin">
        <color indexed="64"/>
      </right>
      <top/>
      <bottom/>
      <diagonal/>
    </border>
    <border>
      <left style="thin">
        <color indexed="64"/>
      </left>
      <right/>
      <top/>
      <bottom style="thin">
        <color indexed="64"/>
      </bottom>
      <diagonal/>
    </border>
    <border>
      <left/>
      <right/>
      <top style="thin">
        <color theme="1"/>
      </top>
      <bottom/>
      <diagonal/>
    </border>
    <border>
      <left/>
      <right style="thin">
        <color indexed="64"/>
      </right>
      <top/>
      <bottom style="thin">
        <color indexed="64"/>
      </bottom>
      <diagonal/>
    </border>
    <border>
      <left/>
      <right/>
      <top/>
      <bottom style="thin">
        <color indexed="64"/>
      </bottom>
      <diagonal/>
    </border>
    <border>
      <left style="thin">
        <color theme="0"/>
      </left>
      <right style="thin">
        <color theme="1"/>
      </right>
      <top/>
      <bottom/>
      <diagonal/>
    </border>
    <border>
      <left style="thin">
        <color theme="1"/>
      </left>
      <right style="thin">
        <color indexed="64"/>
      </right>
      <top/>
      <bottom/>
      <diagonal/>
    </border>
    <border>
      <left style="thin">
        <color theme="0"/>
      </left>
      <right/>
      <top style="thin">
        <color theme="1"/>
      </top>
      <bottom/>
      <diagonal/>
    </border>
    <border>
      <left/>
      <right style="thin">
        <color indexed="64"/>
      </right>
      <top style="thin">
        <color theme="1"/>
      </top>
      <bottom/>
      <diagonal/>
    </border>
    <border>
      <left/>
      <right style="thin">
        <color indexed="64"/>
      </right>
      <top style="thin">
        <color indexed="64"/>
      </top>
      <bottom/>
      <diagonal/>
    </border>
    <border>
      <left style="thin">
        <color theme="1"/>
      </left>
      <right/>
      <top style="thin">
        <color theme="0"/>
      </top>
      <bottom style="thin">
        <color rgb="FF000000"/>
      </bottom>
      <diagonal/>
    </border>
    <border>
      <left style="thin">
        <color theme="0"/>
      </left>
      <right/>
      <top style="thin">
        <color theme="1"/>
      </top>
      <bottom style="thin">
        <color theme="1"/>
      </bottom>
      <diagonal/>
    </border>
    <border>
      <left/>
      <right style="thin">
        <color indexed="64"/>
      </right>
      <top/>
      <bottom style="thin">
        <color theme="1"/>
      </bottom>
      <diagonal/>
    </border>
    <border>
      <left/>
      <right/>
      <top style="thin">
        <color theme="0"/>
      </top>
      <bottom/>
      <diagonal/>
    </border>
  </borders>
  <cellStyleXfs count="3">
    <xf numFmtId="0" fontId="0" fillId="0" borderId="0"/>
    <xf numFmtId="0" fontId="9" fillId="0" borderId="5"/>
    <xf numFmtId="0" fontId="1" fillId="0" borderId="5"/>
  </cellStyleXfs>
  <cellXfs count="390">
    <xf numFmtId="0" fontId="0" fillId="0" borderId="0" xfId="0" applyFont="1" applyAlignment="1"/>
    <xf numFmtId="0" fontId="0" fillId="5" borderId="0" xfId="0" applyFont="1" applyFill="1" applyAlignment="1"/>
    <xf numFmtId="0" fontId="14" fillId="5" borderId="0" xfId="0" applyFont="1" applyFill="1" applyAlignment="1"/>
    <xf numFmtId="0" fontId="13" fillId="5" borderId="0" xfId="0" applyFont="1" applyFill="1" applyAlignment="1"/>
    <xf numFmtId="0" fontId="28" fillId="0" borderId="0" xfId="0" applyFont="1" applyAlignment="1">
      <alignment horizontal="center" vertical="center"/>
    </xf>
    <xf numFmtId="0" fontId="3" fillId="5" borderId="0" xfId="0" applyFont="1" applyFill="1" applyAlignment="1">
      <alignment horizontal="left" vertical="top"/>
    </xf>
    <xf numFmtId="0" fontId="0" fillId="26" borderId="0" xfId="0" applyFont="1" applyFill="1" applyAlignment="1"/>
    <xf numFmtId="0" fontId="4" fillId="28" borderId="1" xfId="0" applyFont="1" applyFill="1" applyBorder="1" applyAlignment="1">
      <alignment horizontal="left" vertical="top" wrapText="1"/>
    </xf>
    <xf numFmtId="0" fontId="5" fillId="28" borderId="1" xfId="0" applyFont="1" applyFill="1" applyBorder="1" applyAlignment="1">
      <alignment horizontal="left" vertical="top" wrapText="1"/>
    </xf>
    <xf numFmtId="0" fontId="6" fillId="30" borderId="4" xfId="0" applyFont="1" applyFill="1" applyBorder="1" applyAlignment="1">
      <alignment horizontal="center" vertical="center" wrapText="1"/>
    </xf>
    <xf numFmtId="0" fontId="6" fillId="30" borderId="1" xfId="0" applyFont="1" applyFill="1" applyBorder="1" applyAlignment="1">
      <alignment vertical="center" wrapText="1"/>
    </xf>
    <xf numFmtId="0" fontId="6" fillId="30" borderId="1" xfId="0" applyFont="1" applyFill="1" applyBorder="1"/>
    <xf numFmtId="0" fontId="6" fillId="30" borderId="1" xfId="0" applyFont="1" applyFill="1" applyBorder="1" applyAlignment="1">
      <alignment horizontal="center" wrapText="1"/>
    </xf>
    <xf numFmtId="0" fontId="8" fillId="29" borderId="18" xfId="0" applyFont="1" applyFill="1" applyBorder="1" applyAlignment="1">
      <alignment horizontal="left" vertical="top" wrapText="1"/>
    </xf>
    <xf numFmtId="0" fontId="3" fillId="5" borderId="18" xfId="0" applyFont="1" applyFill="1" applyBorder="1" applyAlignment="1">
      <alignment horizontal="left" vertical="top"/>
    </xf>
    <xf numFmtId="0" fontId="3" fillId="5" borderId="18" xfId="0" applyFont="1" applyFill="1" applyBorder="1" applyAlignment="1">
      <alignment horizontal="left" vertical="top" wrapText="1"/>
    </xf>
    <xf numFmtId="0" fontId="8" fillId="27" borderId="18" xfId="0" applyFont="1" applyFill="1" applyBorder="1" applyAlignment="1">
      <alignment horizontal="left" vertical="top" wrapText="1"/>
    </xf>
    <xf numFmtId="0" fontId="8" fillId="5" borderId="18" xfId="0" applyFont="1" applyFill="1" applyBorder="1" applyAlignment="1">
      <alignment horizontal="left" vertical="top" wrapText="1"/>
    </xf>
    <xf numFmtId="0" fontId="1" fillId="14" borderId="5" xfId="2" applyFill="1"/>
    <xf numFmtId="0" fontId="1" fillId="5" borderId="5" xfId="2" applyFill="1"/>
    <xf numFmtId="0" fontId="31" fillId="14" borderId="5" xfId="2" applyFont="1" applyFill="1" applyAlignment="1">
      <alignment vertical="center"/>
    </xf>
    <xf numFmtId="0" fontId="32" fillId="14" borderId="5" xfId="2" applyFont="1" applyFill="1" applyAlignment="1">
      <alignment vertical="center"/>
    </xf>
    <xf numFmtId="0" fontId="32" fillId="5" borderId="5" xfId="2" applyFont="1" applyFill="1" applyAlignment="1">
      <alignment vertical="center"/>
    </xf>
    <xf numFmtId="0" fontId="33" fillId="12" borderId="5" xfId="2" applyFont="1" applyFill="1" applyAlignment="1">
      <alignment vertical="center"/>
    </xf>
    <xf numFmtId="0" fontId="9" fillId="12" borderId="5" xfId="2" applyFont="1" applyFill="1"/>
    <xf numFmtId="0" fontId="9" fillId="5" borderId="5" xfId="2" applyFont="1" applyFill="1"/>
    <xf numFmtId="0" fontId="23" fillId="32" borderId="18" xfId="2" applyFont="1" applyFill="1" applyBorder="1" applyAlignment="1">
      <alignment horizontal="left" vertical="center" wrapText="1"/>
    </xf>
    <xf numFmtId="0" fontId="15" fillId="5" borderId="18" xfId="2" applyFont="1" applyFill="1" applyBorder="1" applyAlignment="1">
      <alignment horizontal="left" vertical="center" wrapText="1"/>
    </xf>
    <xf numFmtId="0" fontId="23" fillId="5" borderId="18" xfId="2" applyFont="1" applyFill="1" applyBorder="1" applyAlignment="1">
      <alignment horizontal="left" vertical="center" wrapText="1"/>
    </xf>
    <xf numFmtId="0" fontId="24" fillId="5" borderId="5" xfId="2" applyFont="1" applyFill="1" applyAlignment="1">
      <alignment vertical="center"/>
    </xf>
    <xf numFmtId="0" fontId="1" fillId="0" borderId="5" xfId="2"/>
    <xf numFmtId="0" fontId="23" fillId="32" borderId="5" xfId="2" applyFont="1" applyFill="1" applyBorder="1" applyAlignment="1">
      <alignment horizontal="left" vertical="center" wrapText="1"/>
    </xf>
    <xf numFmtId="0" fontId="34" fillId="5" borderId="5" xfId="2" applyFont="1" applyFill="1"/>
    <xf numFmtId="0" fontId="33" fillId="33" borderId="5" xfId="2" applyFont="1" applyFill="1"/>
    <xf numFmtId="0" fontId="1" fillId="0" borderId="5" xfId="2" applyNumberFormat="1"/>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center" vertical="center" wrapText="1"/>
    </xf>
    <xf numFmtId="0" fontId="33" fillId="33" borderId="5" xfId="2" applyFont="1" applyFill="1" applyAlignment="1">
      <alignment horizontal="center"/>
    </xf>
    <xf numFmtId="0" fontId="32" fillId="14" borderId="5" xfId="2" applyFont="1" applyFill="1" applyAlignment="1">
      <alignment horizontal="center" vertical="center"/>
    </xf>
    <xf numFmtId="0" fontId="33" fillId="12" borderId="5" xfId="2" applyFont="1" applyFill="1" applyAlignment="1">
      <alignment horizontal="center" vertical="center"/>
    </xf>
    <xf numFmtId="0" fontId="23" fillId="5" borderId="18" xfId="2" applyFont="1" applyFill="1" applyBorder="1" applyAlignment="1">
      <alignment horizontal="center" vertical="center" wrapText="1"/>
    </xf>
    <xf numFmtId="0" fontId="1" fillId="0" borderId="5" xfId="2" applyAlignment="1">
      <alignment horizontal="center"/>
    </xf>
    <xf numFmtId="0" fontId="0" fillId="0" borderId="0" xfId="0" applyFont="1" applyAlignment="1">
      <alignment horizontal="center" vertical="center" wrapText="1"/>
    </xf>
    <xf numFmtId="0" fontId="11" fillId="28" borderId="18" xfId="0" applyFont="1" applyFill="1" applyBorder="1" applyAlignment="1">
      <alignment horizontal="left" vertical="center" wrapText="1"/>
    </xf>
    <xf numFmtId="0" fontId="38" fillId="28" borderId="18" xfId="0" applyFont="1" applyFill="1" applyBorder="1" applyAlignment="1">
      <alignment horizontal="center" vertical="center" wrapText="1"/>
    </xf>
    <xf numFmtId="0" fontId="11" fillId="28" borderId="18" xfId="0" applyFont="1" applyFill="1" applyBorder="1" applyAlignment="1">
      <alignment horizontal="center" vertical="center" wrapText="1"/>
    </xf>
    <xf numFmtId="0" fontId="18" fillId="23" borderId="18" xfId="0" applyFont="1" applyFill="1" applyBorder="1" applyAlignment="1">
      <alignment horizontal="center" vertical="center" wrapText="1"/>
    </xf>
    <xf numFmtId="0" fontId="10" fillId="23" borderId="18" xfId="0" applyFont="1" applyFill="1" applyBorder="1" applyAlignment="1">
      <alignment horizontal="left" vertical="top"/>
    </xf>
    <xf numFmtId="0" fontId="10" fillId="24" borderId="18" xfId="0" applyFont="1" applyFill="1" applyBorder="1" applyAlignment="1">
      <alignment horizontal="left" vertical="top"/>
    </xf>
    <xf numFmtId="0" fontId="10" fillId="5" borderId="18" xfId="0" applyFont="1" applyFill="1" applyBorder="1" applyAlignment="1">
      <alignment horizontal="left" vertical="top" wrapText="1"/>
    </xf>
    <xf numFmtId="0" fontId="10" fillId="5" borderId="18" xfId="0" applyFont="1" applyFill="1" applyBorder="1" applyAlignment="1">
      <alignment horizontal="left" vertical="top"/>
    </xf>
    <xf numFmtId="0" fontId="40" fillId="5" borderId="0" xfId="0" applyFont="1" applyFill="1" applyAlignment="1">
      <alignment horizontal="left" vertical="top"/>
    </xf>
    <xf numFmtId="0" fontId="10" fillId="5" borderId="0" xfId="0" applyFont="1" applyFill="1" applyAlignment="1">
      <alignment horizontal="left" vertical="top"/>
    </xf>
    <xf numFmtId="0" fontId="40" fillId="24" borderId="18" xfId="0" applyFont="1" applyFill="1" applyBorder="1" applyAlignment="1">
      <alignment horizontal="left" vertical="top"/>
    </xf>
    <xf numFmtId="0" fontId="10" fillId="5" borderId="0" xfId="0" applyFont="1" applyFill="1" applyAlignment="1"/>
    <xf numFmtId="0" fontId="10" fillId="5" borderId="18" xfId="0" applyFont="1" applyFill="1" applyBorder="1" applyAlignment="1">
      <alignment horizontal="center" vertical="center" wrapText="1"/>
    </xf>
    <xf numFmtId="0" fontId="10" fillId="5" borderId="18" xfId="0" applyFont="1" applyFill="1" applyBorder="1" applyAlignment="1"/>
    <xf numFmtId="0" fontId="17" fillId="34" borderId="18" xfId="0" applyFont="1" applyFill="1" applyBorder="1" applyAlignment="1">
      <alignment vertical="center" wrapText="1"/>
    </xf>
    <xf numFmtId="0" fontId="18" fillId="34" borderId="18" xfId="0" applyFont="1" applyFill="1" applyBorder="1" applyAlignment="1">
      <alignment vertical="center" wrapText="1"/>
    </xf>
    <xf numFmtId="0" fontId="18" fillId="0" borderId="18" xfId="0" applyFont="1" applyFill="1" applyBorder="1" applyAlignment="1">
      <alignment vertical="center" wrapText="1"/>
    </xf>
    <xf numFmtId="0" fontId="18" fillId="0" borderId="18" xfId="0" applyFont="1" applyBorder="1" applyAlignment="1">
      <alignment vertical="center" wrapText="1"/>
    </xf>
    <xf numFmtId="0" fontId="10" fillId="0" borderId="0" xfId="0" applyFont="1" applyAlignment="1">
      <alignment vertical="center"/>
    </xf>
    <xf numFmtId="0" fontId="36" fillId="0" borderId="0" xfId="0" applyFont="1" applyAlignment="1">
      <alignment vertical="center"/>
    </xf>
    <xf numFmtId="0" fontId="40" fillId="0" borderId="0" xfId="0" applyFont="1" applyAlignment="1">
      <alignment horizontal="left" vertical="center" wrapText="1"/>
    </xf>
    <xf numFmtId="0" fontId="3" fillId="5" borderId="0" xfId="0" applyFont="1" applyFill="1" applyAlignment="1">
      <alignment horizontal="left" vertical="center"/>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5" borderId="0" xfId="0" applyFont="1" applyFill="1" applyAlignment="1">
      <alignment vertical="center"/>
    </xf>
    <xf numFmtId="0" fontId="0" fillId="5" borderId="0" xfId="0" applyFont="1" applyFill="1" applyAlignment="1">
      <alignment horizontal="center" vertical="center" wrapText="1"/>
    </xf>
    <xf numFmtId="0" fontId="41" fillId="14" borderId="5" xfId="2" applyFont="1" applyFill="1" applyAlignment="1">
      <alignment vertical="center" wrapText="1"/>
    </xf>
    <xf numFmtId="0" fontId="44" fillId="0" borderId="11" xfId="0" applyFont="1" applyFill="1" applyBorder="1" applyAlignment="1" applyProtection="1">
      <alignment horizontal="center" vertical="center" wrapText="1"/>
      <protection locked="0"/>
    </xf>
    <xf numFmtId="0" fontId="44" fillId="3" borderId="8" xfId="0" applyFont="1" applyFill="1" applyBorder="1" applyAlignment="1" applyProtection="1">
      <alignment horizontal="center" vertical="center" wrapText="1"/>
      <protection locked="0"/>
    </xf>
    <xf numFmtId="0" fontId="44" fillId="3" borderId="6" xfId="0" applyFont="1" applyFill="1" applyBorder="1" applyAlignment="1" applyProtection="1">
      <alignment horizontal="center" vertical="center" wrapText="1"/>
      <protection locked="0"/>
    </xf>
    <xf numFmtId="0" fontId="44" fillId="0" borderId="6" xfId="0" applyFont="1" applyFill="1" applyBorder="1" applyAlignment="1" applyProtection="1">
      <alignment horizontal="center" vertical="center" wrapText="1"/>
      <protection locked="0"/>
    </xf>
    <xf numFmtId="0" fontId="44" fillId="3" borderId="7" xfId="0" applyFont="1" applyFill="1" applyBorder="1" applyAlignment="1" applyProtection="1">
      <alignment horizontal="center" vertical="center" wrapText="1"/>
      <protection locked="0"/>
    </xf>
    <xf numFmtId="0" fontId="44" fillId="0" borderId="6" xfId="0" applyFont="1" applyBorder="1" applyAlignment="1" applyProtection="1">
      <alignment horizontal="center" vertical="center"/>
      <protection locked="0"/>
    </xf>
    <xf numFmtId="0" fontId="44" fillId="5" borderId="12" xfId="0" applyFont="1" applyFill="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44" fillId="5" borderId="24" xfId="0" applyFont="1" applyFill="1" applyBorder="1" applyAlignment="1" applyProtection="1">
      <alignment horizontal="center" vertical="center"/>
      <protection locked="0"/>
    </xf>
    <xf numFmtId="0" fontId="44" fillId="5" borderId="6"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3" borderId="12" xfId="0" applyFont="1" applyFill="1" applyBorder="1" applyAlignment="1" applyProtection="1">
      <alignment horizontal="center" vertical="center" wrapText="1"/>
      <protection locked="0"/>
    </xf>
    <xf numFmtId="0" fontId="24" fillId="5" borderId="11" xfId="0" applyFont="1" applyFill="1" applyBorder="1" applyAlignment="1" applyProtection="1">
      <alignment horizontal="center" vertical="center"/>
      <protection locked="0"/>
    </xf>
    <xf numFmtId="0" fontId="46" fillId="0" borderId="9" xfId="0" applyFont="1" applyBorder="1" applyAlignment="1" applyProtection="1">
      <alignment vertical="center" wrapText="1"/>
      <protection locked="0"/>
    </xf>
    <xf numFmtId="0" fontId="24" fillId="0" borderId="11" xfId="0" applyFont="1" applyBorder="1" applyAlignment="1" applyProtection="1">
      <alignment horizontal="center" vertical="center"/>
      <protection locked="0"/>
    </xf>
    <xf numFmtId="0" fontId="46" fillId="5" borderId="9" xfId="0" applyFont="1" applyFill="1" applyBorder="1" applyAlignment="1" applyProtection="1">
      <alignment vertical="center" wrapText="1"/>
      <protection locked="0"/>
    </xf>
    <xf numFmtId="0" fontId="15" fillId="3" borderId="6" xfId="0" applyFont="1" applyFill="1" applyBorder="1" applyAlignment="1" applyProtection="1">
      <alignment horizontal="center" vertical="center" wrapText="1"/>
      <protection locked="0"/>
    </xf>
    <xf numFmtId="0" fontId="24" fillId="0" borderId="0" xfId="0" applyFont="1" applyAlignment="1">
      <alignment vertical="center"/>
    </xf>
    <xf numFmtId="0" fontId="10" fillId="0" borderId="0" xfId="0" applyFont="1" applyAlignment="1">
      <alignment vertical="center" wrapText="1"/>
    </xf>
    <xf numFmtId="0" fontId="0" fillId="0" borderId="0" xfId="0" applyFont="1" applyAlignment="1">
      <alignment vertical="center" wrapText="1"/>
    </xf>
    <xf numFmtId="0" fontId="27" fillId="0" borderId="0" xfId="0" applyFont="1" applyAlignment="1">
      <alignment vertical="center"/>
    </xf>
    <xf numFmtId="0" fontId="12" fillId="0" borderId="0" xfId="0" applyFont="1" applyAlignment="1">
      <alignment vertical="center"/>
    </xf>
    <xf numFmtId="0" fontId="22" fillId="0" borderId="0" xfId="0" applyFont="1" applyAlignment="1">
      <alignment vertical="center"/>
    </xf>
    <xf numFmtId="0" fontId="44" fillId="0" borderId="0" xfId="0" applyFont="1" applyAlignment="1">
      <alignment vertical="center"/>
    </xf>
    <xf numFmtId="0" fontId="12" fillId="0" borderId="0" xfId="0" applyFont="1" applyAlignment="1">
      <alignment vertical="center" wrapText="1"/>
    </xf>
    <xf numFmtId="0" fontId="7" fillId="0" borderId="0" xfId="0" applyFont="1" applyAlignment="1">
      <alignment vertical="center"/>
    </xf>
    <xf numFmtId="0" fontId="26" fillId="0" borderId="0" xfId="0" applyFont="1" applyAlignment="1">
      <alignment vertical="center" wrapText="1"/>
    </xf>
    <xf numFmtId="0" fontId="26" fillId="0" borderId="0" xfId="0" applyFont="1" applyAlignment="1">
      <alignment vertical="center"/>
    </xf>
    <xf numFmtId="0" fontId="45" fillId="0" borderId="0" xfId="0" applyFont="1" applyAlignment="1">
      <alignment vertical="center"/>
    </xf>
    <xf numFmtId="0" fontId="29" fillId="0" borderId="0" xfId="0" applyFont="1" applyAlignment="1">
      <alignment vertical="center"/>
    </xf>
    <xf numFmtId="0" fontId="25" fillId="0" borderId="0" xfId="0" applyFont="1" applyAlignment="1">
      <alignment vertical="center" wrapText="1"/>
    </xf>
    <xf numFmtId="0" fontId="7" fillId="0" borderId="0" xfId="0" applyFont="1" applyAlignment="1">
      <alignment vertical="center" wrapText="1"/>
    </xf>
    <xf numFmtId="0" fontId="44" fillId="3" borderId="10" xfId="0" applyFont="1" applyFill="1" applyBorder="1" applyAlignment="1" applyProtection="1">
      <alignment horizontal="center" vertical="center" wrapText="1"/>
      <protection locked="0"/>
    </xf>
    <xf numFmtId="0" fontId="44" fillId="3" borderId="17"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5" fillId="3" borderId="24" xfId="0" applyFont="1" applyFill="1" applyBorder="1" applyAlignment="1" applyProtection="1">
      <alignment horizontal="center" vertical="center" wrapText="1"/>
      <protection locked="0"/>
    </xf>
    <xf numFmtId="0" fontId="24" fillId="5" borderId="7" xfId="0" applyFont="1" applyFill="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44" fillId="3" borderId="16" xfId="0" applyFont="1" applyFill="1" applyBorder="1" applyAlignment="1" applyProtection="1">
      <alignment horizontal="center" vertical="center" wrapText="1"/>
      <protection locked="0"/>
    </xf>
    <xf numFmtId="0" fontId="44" fillId="3" borderId="24"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44" fillId="3" borderId="56" xfId="0" applyFont="1" applyFill="1" applyBorder="1" applyAlignment="1" applyProtection="1">
      <alignment horizontal="center" vertical="center" wrapText="1"/>
      <protection locked="0"/>
    </xf>
    <xf numFmtId="0" fontId="44" fillId="3" borderId="14" xfId="0" applyFont="1" applyFill="1" applyBorder="1" applyAlignment="1" applyProtection="1">
      <alignment horizontal="center" vertical="center" wrapText="1"/>
      <protection locked="0"/>
    </xf>
    <xf numFmtId="0" fontId="44" fillId="3" borderId="11"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24" fillId="5" borderId="8" xfId="0" applyFont="1" applyFill="1" applyBorder="1" applyAlignment="1" applyProtection="1">
      <alignment horizontal="center" vertical="center"/>
      <protection locked="0"/>
    </xf>
    <xf numFmtId="0" fontId="44" fillId="3" borderId="7" xfId="1"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44" fillId="3" borderId="8" xfId="1" applyFont="1" applyFill="1" applyBorder="1" applyAlignment="1" applyProtection="1">
      <alignment horizontal="center" vertical="center" wrapText="1"/>
      <protection locked="0"/>
    </xf>
    <xf numFmtId="0" fontId="44" fillId="3" borderId="11" xfId="1"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42" fillId="13" borderId="22" xfId="0" applyFont="1" applyFill="1" applyBorder="1" applyAlignment="1" applyProtection="1">
      <alignment horizontal="center" vertical="center" wrapText="1"/>
    </xf>
    <xf numFmtId="0" fontId="42" fillId="13" borderId="21" xfId="0" applyFont="1" applyFill="1" applyBorder="1" applyAlignment="1" applyProtection="1">
      <alignment horizontal="left" vertical="center" wrapText="1"/>
    </xf>
    <xf numFmtId="0" fontId="16" fillId="13" borderId="21" xfId="0" applyFont="1" applyFill="1" applyBorder="1" applyAlignment="1" applyProtection="1">
      <alignment horizontal="center" vertical="center" wrapText="1"/>
    </xf>
    <xf numFmtId="0" fontId="21" fillId="15" borderId="47" xfId="0" applyFont="1" applyFill="1" applyBorder="1" applyAlignment="1" applyProtection="1">
      <alignment horizontal="left" vertical="center" wrapText="1"/>
    </xf>
    <xf numFmtId="0" fontId="21" fillId="15" borderId="44" xfId="0" applyFont="1" applyFill="1" applyBorder="1" applyAlignment="1" applyProtection="1">
      <alignment horizontal="left" vertical="center" wrapText="1"/>
    </xf>
    <xf numFmtId="0" fontId="43" fillId="15" borderId="5" xfId="0" applyFont="1" applyFill="1" applyBorder="1" applyAlignment="1" applyProtection="1">
      <alignment horizontal="left" vertical="center" wrapText="1"/>
    </xf>
    <xf numFmtId="0" fontId="21" fillId="15" borderId="48" xfId="0" applyFont="1" applyFill="1" applyBorder="1" applyAlignment="1" applyProtection="1">
      <alignment horizontal="left" vertical="center" wrapText="1"/>
    </xf>
    <xf numFmtId="0" fontId="44" fillId="2" borderId="15" xfId="0" applyFont="1" applyFill="1" applyBorder="1" applyAlignment="1" applyProtection="1">
      <alignment horizontal="center" vertical="center" wrapText="1"/>
    </xf>
    <xf numFmtId="0" fontId="43" fillId="20" borderId="35" xfId="0" applyFont="1" applyFill="1" applyBorder="1" applyAlignment="1" applyProtection="1">
      <alignment horizontal="center" vertical="center" wrapText="1"/>
    </xf>
    <xf numFmtId="0" fontId="43" fillId="20" borderId="36" xfId="0" applyFont="1" applyFill="1" applyBorder="1" applyAlignment="1" applyProtection="1">
      <alignment horizontal="center" vertical="center" wrapText="1"/>
    </xf>
    <xf numFmtId="0" fontId="44" fillId="2" borderId="24" xfId="0" applyFont="1" applyFill="1" applyBorder="1" applyAlignment="1" applyProtection="1">
      <alignment horizontal="center" vertical="center" wrapText="1"/>
    </xf>
    <xf numFmtId="0" fontId="44" fillId="17" borderId="32" xfId="0" applyFont="1" applyFill="1" applyBorder="1" applyAlignment="1" applyProtection="1">
      <alignment horizontal="center" vertical="center" wrapText="1"/>
    </xf>
    <xf numFmtId="0" fontId="44" fillId="17" borderId="34"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44" fillId="2" borderId="7" xfId="0" applyFont="1" applyFill="1" applyBorder="1" applyAlignment="1" applyProtection="1">
      <alignment horizontal="center" vertical="center" wrapText="1"/>
    </xf>
    <xf numFmtId="0" fontId="21" fillId="15" borderId="51" xfId="0" applyFont="1" applyFill="1" applyBorder="1" applyAlignment="1" applyProtection="1">
      <alignment horizontal="left" vertical="center" wrapText="1"/>
    </xf>
    <xf numFmtId="0" fontId="21" fillId="15" borderId="16" xfId="0" applyFont="1" applyFill="1" applyBorder="1" applyAlignment="1" applyProtection="1">
      <alignment vertical="center" wrapText="1"/>
    </xf>
    <xf numFmtId="0" fontId="43" fillId="15" borderId="16" xfId="0" applyFont="1" applyFill="1" applyBorder="1" applyAlignment="1" applyProtection="1">
      <alignment vertical="center" wrapText="1"/>
    </xf>
    <xf numFmtId="0" fontId="21" fillId="15" borderId="48" xfId="0" applyFont="1" applyFill="1" applyBorder="1" applyAlignment="1" applyProtection="1">
      <alignment vertical="center" wrapText="1"/>
    </xf>
    <xf numFmtId="0" fontId="44" fillId="21" borderId="35" xfId="0" applyFont="1" applyFill="1" applyBorder="1" applyAlignment="1" applyProtection="1">
      <alignment horizontal="center" vertical="center" wrapText="1"/>
    </xf>
    <xf numFmtId="0" fontId="44" fillId="21" borderId="36"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44" fillId="14" borderId="32" xfId="0" applyFont="1" applyFill="1" applyBorder="1" applyAlignment="1" applyProtection="1">
      <alignment horizontal="center" vertical="center"/>
    </xf>
    <xf numFmtId="0" fontId="44" fillId="14" borderId="34" xfId="0" applyFont="1" applyFill="1" applyBorder="1" applyAlignment="1" applyProtection="1">
      <alignment horizontal="center" vertical="center"/>
    </xf>
    <xf numFmtId="0" fontId="42" fillId="13" borderId="21" xfId="0" applyFont="1" applyFill="1" applyBorder="1" applyAlignment="1" applyProtection="1">
      <alignment horizontal="center" vertical="center" wrapText="1"/>
    </xf>
    <xf numFmtId="0" fontId="0" fillId="0" borderId="0" xfId="0" applyFont="1" applyAlignment="1" applyProtection="1">
      <alignment vertical="center"/>
    </xf>
    <xf numFmtId="0" fontId="10" fillId="0" borderId="0" xfId="0" applyFont="1" applyAlignment="1" applyProtection="1">
      <alignment vertical="center"/>
    </xf>
    <xf numFmtId="0" fontId="17" fillId="15" borderId="51" xfId="0" applyFont="1" applyFill="1" applyBorder="1" applyAlignment="1" applyProtection="1">
      <alignment horizontal="left" vertical="center" wrapText="1"/>
    </xf>
    <xf numFmtId="0" fontId="20" fillId="15" borderId="16" xfId="0" applyFont="1" applyFill="1" applyBorder="1" applyAlignment="1" applyProtection="1">
      <alignment vertical="center" wrapText="1"/>
    </xf>
    <xf numFmtId="0" fontId="46" fillId="15" borderId="16" xfId="0" applyFont="1" applyFill="1" applyBorder="1" applyAlignment="1" applyProtection="1">
      <alignment vertical="center" wrapText="1"/>
    </xf>
    <xf numFmtId="0" fontId="20" fillId="15" borderId="48" xfId="0" applyFont="1" applyFill="1" applyBorder="1" applyAlignment="1" applyProtection="1">
      <alignment vertical="center" wrapText="1"/>
    </xf>
    <xf numFmtId="0" fontId="44" fillId="9" borderId="7" xfId="0" applyFont="1" applyFill="1" applyBorder="1" applyAlignment="1" applyProtection="1">
      <alignment horizontal="center" vertical="center"/>
    </xf>
    <xf numFmtId="0" fontId="44" fillId="9" borderId="9" xfId="0" applyFont="1" applyFill="1" applyBorder="1" applyAlignment="1" applyProtection="1">
      <alignment horizontal="center" vertical="center" wrapText="1"/>
    </xf>
    <xf numFmtId="0" fontId="46" fillId="15" borderId="14" xfId="0" applyFont="1" applyFill="1" applyBorder="1" applyAlignment="1" applyProtection="1">
      <alignment vertical="center" wrapText="1"/>
    </xf>
    <xf numFmtId="0" fontId="44" fillId="8" borderId="19" xfId="0" applyFont="1" applyFill="1" applyBorder="1" applyAlignment="1" applyProtection="1">
      <alignment horizontal="center" vertical="center" wrapText="1"/>
    </xf>
    <xf numFmtId="0" fontId="44" fillId="19" borderId="35" xfId="0" applyFont="1" applyFill="1" applyBorder="1" applyAlignment="1" applyProtection="1">
      <alignment horizontal="center" vertical="center" wrapText="1"/>
    </xf>
    <xf numFmtId="0" fontId="44" fillId="19" borderId="36" xfId="0" applyFont="1" applyFill="1" applyBorder="1" applyAlignment="1" applyProtection="1">
      <alignment horizontal="center" vertical="center" wrapText="1"/>
    </xf>
    <xf numFmtId="0" fontId="44" fillId="8" borderId="20" xfId="0" applyFont="1" applyFill="1" applyBorder="1" applyAlignment="1" applyProtection="1">
      <alignment horizontal="center" vertical="center" wrapText="1"/>
    </xf>
    <xf numFmtId="0" fontId="44" fillId="17" borderId="32" xfId="0" applyFont="1" applyFill="1" applyBorder="1" applyAlignment="1" applyProtection="1">
      <alignment horizontal="center" vertical="center"/>
    </xf>
    <xf numFmtId="0" fontId="44" fillId="17" borderId="34" xfId="0" applyFont="1" applyFill="1" applyBorder="1" applyAlignment="1" applyProtection="1">
      <alignment horizontal="center" vertical="center"/>
    </xf>
    <xf numFmtId="0" fontId="24" fillId="8" borderId="19" xfId="0" applyFont="1" applyFill="1" applyBorder="1" applyAlignment="1" applyProtection="1">
      <alignment horizontal="center" vertical="center" wrapText="1"/>
    </xf>
    <xf numFmtId="0" fontId="24" fillId="19" borderId="35" xfId="0" applyFont="1" applyFill="1" applyBorder="1" applyAlignment="1" applyProtection="1">
      <alignment horizontal="center" vertical="center" wrapText="1"/>
    </xf>
    <xf numFmtId="0" fontId="24" fillId="19" borderId="36" xfId="0" applyFont="1" applyFill="1" applyBorder="1" applyAlignment="1" applyProtection="1">
      <alignment horizontal="center" vertical="center" wrapText="1"/>
    </xf>
    <xf numFmtId="0" fontId="24" fillId="8" borderId="20" xfId="0" applyFont="1" applyFill="1" applyBorder="1" applyAlignment="1" applyProtection="1">
      <alignment horizontal="center" vertical="center" wrapText="1"/>
    </xf>
    <xf numFmtId="0" fontId="24" fillId="17" borderId="38" xfId="0" applyFont="1" applyFill="1" applyBorder="1" applyAlignment="1" applyProtection="1">
      <alignment horizontal="center" vertical="center"/>
    </xf>
    <xf numFmtId="0" fontId="24" fillId="17" borderId="31" xfId="0" applyFont="1" applyFill="1" applyBorder="1" applyAlignment="1" applyProtection="1">
      <alignment horizontal="center" vertical="center"/>
    </xf>
    <xf numFmtId="0" fontId="24" fillId="19" borderId="38" xfId="0" applyFont="1" applyFill="1" applyBorder="1" applyAlignment="1" applyProtection="1">
      <alignment horizontal="center" vertical="center" wrapText="1"/>
    </xf>
    <xf numFmtId="0" fontId="24" fillId="19" borderId="31" xfId="0" applyFont="1" applyFill="1" applyBorder="1" applyAlignment="1" applyProtection="1">
      <alignment horizontal="center" vertical="center" wrapText="1"/>
    </xf>
    <xf numFmtId="0" fontId="24" fillId="17" borderId="32" xfId="0" applyFont="1" applyFill="1" applyBorder="1" applyAlignment="1" applyProtection="1">
      <alignment horizontal="center" vertical="center"/>
    </xf>
    <xf numFmtId="0" fontId="24" fillId="17" borderId="34" xfId="0" applyFont="1" applyFill="1" applyBorder="1" applyAlignment="1" applyProtection="1">
      <alignment horizontal="center" vertical="center"/>
    </xf>
    <xf numFmtId="0" fontId="44" fillId="6" borderId="6" xfId="0" applyFont="1" applyFill="1" applyBorder="1" applyAlignment="1" applyProtection="1">
      <alignment horizontal="center" vertical="center" wrapText="1"/>
    </xf>
    <xf numFmtId="0" fontId="17" fillId="15" borderId="52" xfId="0" applyFont="1" applyFill="1" applyBorder="1" applyAlignment="1" applyProtection="1">
      <alignment horizontal="left" vertical="center" wrapText="1"/>
    </xf>
    <xf numFmtId="0" fontId="17" fillId="15" borderId="16" xfId="0" applyFont="1" applyFill="1" applyBorder="1" applyAlignment="1" applyProtection="1">
      <alignment horizontal="left" vertical="center" wrapText="1"/>
    </xf>
    <xf numFmtId="0" fontId="23" fillId="15" borderId="9" xfId="0" applyFont="1" applyFill="1" applyBorder="1" applyAlignment="1" applyProtection="1">
      <alignment horizontal="left" vertical="center" wrapText="1"/>
    </xf>
    <xf numFmtId="0" fontId="17" fillId="15" borderId="48" xfId="0" applyFont="1" applyFill="1" applyBorder="1" applyAlignment="1" applyProtection="1">
      <alignment horizontal="left" vertical="center" wrapText="1"/>
    </xf>
    <xf numFmtId="0" fontId="15" fillId="7" borderId="6" xfId="0" applyFont="1" applyFill="1" applyBorder="1" applyAlignment="1" applyProtection="1">
      <alignment horizontal="center" vertical="center" wrapText="1"/>
    </xf>
    <xf numFmtId="0" fontId="15" fillId="7" borderId="12" xfId="0" applyFont="1" applyFill="1" applyBorder="1" applyAlignment="1" applyProtection="1">
      <alignment horizontal="center" vertical="center" wrapText="1"/>
    </xf>
    <xf numFmtId="0" fontId="24" fillId="0" borderId="0" xfId="0" applyFont="1" applyAlignment="1" applyProtection="1">
      <alignment vertical="center"/>
    </xf>
    <xf numFmtId="0" fontId="10" fillId="0" borderId="0" xfId="0" applyFont="1" applyAlignment="1" applyProtection="1">
      <alignment vertical="center" wrapText="1"/>
    </xf>
    <xf numFmtId="0" fontId="0" fillId="0" borderId="0" xfId="0" applyFont="1" applyAlignment="1" applyProtection="1">
      <alignment vertical="center" wrapText="1"/>
    </xf>
    <xf numFmtId="0" fontId="47" fillId="13" borderId="21" xfId="0" applyFont="1" applyFill="1" applyBorder="1" applyAlignment="1" applyProtection="1">
      <alignment horizontal="left" vertical="center" wrapText="1"/>
    </xf>
    <xf numFmtId="0" fontId="17" fillId="15" borderId="47" xfId="0" applyFont="1" applyFill="1" applyBorder="1" applyAlignment="1" applyProtection="1">
      <alignment horizontal="left" vertical="center" wrapText="1"/>
    </xf>
    <xf numFmtId="0" fontId="17" fillId="15" borderId="5" xfId="0" applyFont="1" applyFill="1" applyBorder="1" applyAlignment="1" applyProtection="1">
      <alignment horizontal="left" vertical="center" wrapText="1"/>
    </xf>
    <xf numFmtId="0" fontId="23" fillId="15" borderId="5" xfId="0" applyFont="1" applyFill="1" applyBorder="1" applyAlignment="1" applyProtection="1">
      <alignment horizontal="left" vertical="center" wrapText="1"/>
    </xf>
    <xf numFmtId="0" fontId="17" fillId="15" borderId="58" xfId="0" applyFont="1" applyFill="1" applyBorder="1" applyAlignment="1" applyProtection="1">
      <alignment horizontal="left" vertical="center" wrapText="1"/>
    </xf>
    <xf numFmtId="0" fontId="44" fillId="9" borderId="55" xfId="0" applyFont="1" applyFill="1" applyBorder="1" applyAlignment="1" applyProtection="1">
      <alignment horizontal="center" vertical="center"/>
    </xf>
    <xf numFmtId="0" fontId="44" fillId="9" borderId="42" xfId="0" applyFont="1" applyFill="1" applyBorder="1" applyAlignment="1" applyProtection="1">
      <alignment horizontal="center" vertical="center"/>
    </xf>
    <xf numFmtId="0" fontId="44" fillId="9" borderId="26" xfId="0" applyFont="1" applyFill="1" applyBorder="1" applyAlignment="1" applyProtection="1">
      <alignment horizontal="center" vertical="center" wrapText="1"/>
    </xf>
    <xf numFmtId="0" fontId="44" fillId="9" borderId="8" xfId="0" applyFont="1" applyFill="1" applyBorder="1" applyAlignment="1" applyProtection="1">
      <alignment horizontal="center" vertical="center"/>
    </xf>
    <xf numFmtId="0" fontId="44" fillId="9" borderId="11" xfId="0" applyFont="1" applyFill="1" applyBorder="1" applyAlignment="1" applyProtection="1">
      <alignment horizontal="center" vertical="center"/>
    </xf>
    <xf numFmtId="0" fontId="44" fillId="9" borderId="41" xfId="0" applyFont="1" applyFill="1" applyBorder="1" applyAlignment="1" applyProtection="1">
      <alignment horizontal="center" vertical="center"/>
    </xf>
    <xf numFmtId="0" fontId="44" fillId="7" borderId="16" xfId="0" applyFont="1" applyFill="1" applyBorder="1" applyAlignment="1" applyProtection="1">
      <alignment horizontal="center" vertical="center" wrapText="1"/>
    </xf>
    <xf numFmtId="0" fontId="44" fillId="22" borderId="35" xfId="0" applyFont="1" applyFill="1" applyBorder="1" applyAlignment="1" applyProtection="1">
      <alignment horizontal="center" vertical="center" wrapText="1"/>
    </xf>
    <xf numFmtId="0" fontId="44" fillId="22" borderId="36" xfId="0" applyFont="1" applyFill="1" applyBorder="1" applyAlignment="1" applyProtection="1">
      <alignment horizontal="center" vertical="center" wrapText="1"/>
    </xf>
    <xf numFmtId="0" fontId="44" fillId="22" borderId="32" xfId="0" applyFont="1" applyFill="1" applyBorder="1" applyAlignment="1" applyProtection="1">
      <alignment horizontal="center" vertical="center" wrapText="1"/>
    </xf>
    <xf numFmtId="0" fontId="44" fillId="22" borderId="34" xfId="0" applyFont="1" applyFill="1" applyBorder="1" applyAlignment="1" applyProtection="1">
      <alignment horizontal="center" vertical="center" wrapText="1"/>
    </xf>
    <xf numFmtId="0" fontId="44" fillId="9" borderId="57" xfId="0"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wrapText="1"/>
    </xf>
    <xf numFmtId="0" fontId="15" fillId="22" borderId="35" xfId="0" applyFont="1" applyFill="1" applyBorder="1" applyAlignment="1" applyProtection="1">
      <alignment horizontal="center" vertical="center" wrapText="1"/>
    </xf>
    <xf numFmtId="0" fontId="15" fillId="22" borderId="36" xfId="0" applyFont="1" applyFill="1" applyBorder="1" applyAlignment="1" applyProtection="1">
      <alignment horizontal="center" vertical="center" wrapText="1"/>
    </xf>
    <xf numFmtId="0" fontId="15" fillId="22" borderId="38" xfId="0" applyFont="1" applyFill="1" applyBorder="1" applyAlignment="1" applyProtection="1">
      <alignment horizontal="center" vertical="center" wrapText="1"/>
    </xf>
    <xf numFmtId="0" fontId="15" fillId="22" borderId="31" xfId="0" applyFont="1" applyFill="1" applyBorder="1" applyAlignment="1" applyProtection="1">
      <alignment horizontal="center" vertical="center" wrapText="1"/>
    </xf>
    <xf numFmtId="0" fontId="17" fillId="15" borderId="62" xfId="0" applyFont="1" applyFill="1" applyBorder="1" applyAlignment="1" applyProtection="1">
      <alignment horizontal="left" vertical="center" wrapText="1"/>
    </xf>
    <xf numFmtId="0" fontId="23" fillId="15" borderId="62" xfId="0" applyFont="1" applyFill="1" applyBorder="1" applyAlignment="1" applyProtection="1">
      <alignment horizontal="left" vertical="center" wrapText="1"/>
    </xf>
    <xf numFmtId="0" fontId="17" fillId="15" borderId="61" xfId="0" applyFont="1" applyFill="1" applyBorder="1" applyAlignment="1" applyProtection="1">
      <alignment horizontal="left" vertical="center" wrapText="1"/>
    </xf>
    <xf numFmtId="0" fontId="44" fillId="8" borderId="18" xfId="0" applyFont="1" applyFill="1" applyBorder="1" applyAlignment="1" applyProtection="1">
      <alignment horizontal="center" vertical="center" wrapText="1"/>
    </xf>
    <xf numFmtId="0" fontId="15" fillId="22" borderId="32" xfId="0" applyFont="1" applyFill="1" applyBorder="1" applyAlignment="1" applyProtection="1">
      <alignment horizontal="center" vertical="center" wrapText="1"/>
    </xf>
    <xf numFmtId="0" fontId="15" fillId="22" borderId="34" xfId="0" applyFont="1" applyFill="1" applyBorder="1" applyAlignment="1" applyProtection="1">
      <alignment horizontal="center" vertical="center" wrapText="1"/>
    </xf>
    <xf numFmtId="0" fontId="17" fillId="15" borderId="65" xfId="0" applyFont="1" applyFill="1" applyBorder="1" applyAlignment="1" applyProtection="1">
      <alignment horizontal="left" vertical="center" wrapText="1"/>
    </xf>
    <xf numFmtId="0" fontId="17" fillId="15" borderId="60" xfId="0" applyFont="1" applyFill="1" applyBorder="1" applyAlignment="1" applyProtection="1">
      <alignment horizontal="left" vertical="center" wrapText="1"/>
    </xf>
    <xf numFmtId="0" fontId="23" fillId="15" borderId="26" xfId="0" applyFont="1" applyFill="1" applyBorder="1" applyAlignment="1" applyProtection="1">
      <alignment horizontal="left" vertical="center" wrapText="1"/>
    </xf>
    <xf numFmtId="0" fontId="17" fillId="15" borderId="66" xfId="0" applyFont="1" applyFill="1" applyBorder="1" applyAlignment="1" applyProtection="1">
      <alignment horizontal="left" vertical="center" wrapText="1"/>
    </xf>
    <xf numFmtId="0" fontId="15" fillId="8" borderId="61" xfId="0" applyFont="1" applyFill="1" applyBorder="1" applyAlignment="1" applyProtection="1">
      <alignment horizontal="center" vertical="center" wrapText="1"/>
    </xf>
    <xf numFmtId="0" fontId="15" fillId="8" borderId="39" xfId="0" applyFont="1" applyFill="1" applyBorder="1" applyAlignment="1" applyProtection="1">
      <alignment horizontal="center" vertical="center" wrapText="1"/>
    </xf>
    <xf numFmtId="0" fontId="15" fillId="8" borderId="59" xfId="0" applyFont="1" applyFill="1" applyBorder="1" applyAlignment="1" applyProtection="1">
      <alignment horizontal="center" vertical="center" wrapText="1"/>
    </xf>
    <xf numFmtId="0" fontId="15" fillId="8" borderId="20" xfId="0" applyFont="1" applyFill="1" applyBorder="1" applyAlignment="1" applyProtection="1">
      <alignment horizontal="center" vertical="center" wrapText="1"/>
    </xf>
    <xf numFmtId="0" fontId="15" fillId="8" borderId="18" xfId="0" applyFont="1" applyFill="1" applyBorder="1" applyAlignment="1" applyProtection="1">
      <alignment horizontal="center" vertical="center" wrapText="1"/>
    </xf>
    <xf numFmtId="0" fontId="15" fillId="8" borderId="19" xfId="0" applyFont="1" applyFill="1" applyBorder="1" applyAlignment="1" applyProtection="1">
      <alignment horizontal="center" vertical="center" wrapText="1"/>
    </xf>
    <xf numFmtId="0" fontId="16" fillId="13" borderId="28" xfId="0" applyFont="1" applyFill="1" applyBorder="1" applyAlignment="1" applyProtection="1">
      <alignment horizontal="center" vertical="center" wrapText="1"/>
    </xf>
    <xf numFmtId="0" fontId="21" fillId="15" borderId="29" xfId="0" applyFont="1" applyFill="1" applyBorder="1" applyAlignment="1" applyProtection="1">
      <alignment horizontal="left" vertical="center" wrapText="1"/>
    </xf>
    <xf numFmtId="0" fontId="21" fillId="15" borderId="5" xfId="0" applyFont="1" applyFill="1" applyBorder="1" applyAlignment="1" applyProtection="1">
      <alignment horizontal="left" vertical="center" wrapText="1"/>
    </xf>
    <xf numFmtId="0" fontId="21" fillId="15" borderId="58" xfId="0" applyFont="1" applyFill="1" applyBorder="1" applyAlignment="1" applyProtection="1">
      <alignment horizontal="left" vertical="center" wrapText="1"/>
    </xf>
    <xf numFmtId="0" fontId="15" fillId="9" borderId="44" xfId="1" applyFont="1" applyFill="1" applyBorder="1" applyAlignment="1" applyProtection="1">
      <alignment horizontal="center" vertical="center" wrapText="1"/>
    </xf>
    <xf numFmtId="0" fontId="15" fillId="14" borderId="35" xfId="1" applyFont="1" applyFill="1" applyBorder="1" applyAlignment="1" applyProtection="1">
      <alignment horizontal="center" vertical="center" wrapText="1"/>
    </xf>
    <xf numFmtId="0" fontId="15" fillId="14" borderId="36" xfId="1" applyFont="1" applyFill="1" applyBorder="1" applyAlignment="1" applyProtection="1">
      <alignment horizontal="center" vertical="center" wrapText="1"/>
    </xf>
    <xf numFmtId="0" fontId="23" fillId="14" borderId="32" xfId="1" applyFont="1" applyFill="1" applyBorder="1" applyAlignment="1" applyProtection="1">
      <alignment horizontal="left" vertical="center" wrapText="1"/>
    </xf>
    <xf numFmtId="0" fontId="23" fillId="14" borderId="34" xfId="1" applyFont="1" applyFill="1" applyBorder="1" applyAlignment="1" applyProtection="1">
      <alignment horizontal="left" vertical="center" wrapText="1"/>
    </xf>
    <xf numFmtId="0" fontId="44" fillId="7" borderId="8" xfId="1" applyFont="1" applyFill="1" applyBorder="1" applyAlignment="1" applyProtection="1">
      <alignment horizontal="center" vertical="center" wrapText="1"/>
    </xf>
    <xf numFmtId="0" fontId="44" fillId="7" borderId="7" xfId="1" applyFont="1" applyFill="1" applyBorder="1" applyAlignment="1" applyProtection="1">
      <alignment horizontal="center" vertical="center" wrapText="1"/>
    </xf>
    <xf numFmtId="0" fontId="44" fillId="7" borderId="11" xfId="1" applyFont="1" applyFill="1" applyBorder="1" applyAlignment="1" applyProtection="1">
      <alignment horizontal="center" vertical="center" wrapText="1"/>
    </xf>
    <xf numFmtId="0" fontId="44" fillId="10" borderId="24" xfId="1" applyFont="1" applyFill="1" applyBorder="1" applyAlignment="1" applyProtection="1">
      <alignment horizontal="center" vertical="center" wrapText="1"/>
    </xf>
    <xf numFmtId="0" fontId="44" fillId="10" borderId="7" xfId="1" applyFont="1" applyFill="1" applyBorder="1" applyAlignment="1" applyProtection="1">
      <alignment horizontal="center" vertical="center" wrapText="1"/>
    </xf>
    <xf numFmtId="0" fontId="44" fillId="10" borderId="11" xfId="1" applyFont="1" applyFill="1" applyBorder="1" applyAlignment="1" applyProtection="1">
      <alignment horizontal="center" vertical="center" wrapText="1"/>
    </xf>
    <xf numFmtId="0" fontId="17" fillId="15" borderId="29" xfId="0" applyFont="1" applyFill="1" applyBorder="1" applyAlignment="1" applyProtection="1">
      <alignment horizontal="left" vertical="center" wrapText="1"/>
    </xf>
    <xf numFmtId="0" fontId="15" fillId="9" borderId="44" xfId="0" applyFont="1" applyFill="1" applyBorder="1" applyAlignment="1" applyProtection="1">
      <alignment horizontal="center" vertical="center" wrapText="1"/>
    </xf>
    <xf numFmtId="0" fontId="15" fillId="14" borderId="35" xfId="0" applyFont="1" applyFill="1" applyBorder="1" applyAlignment="1" applyProtection="1">
      <alignment horizontal="center" vertical="center" wrapText="1"/>
    </xf>
    <xf numFmtId="0" fontId="15" fillId="14" borderId="36" xfId="0" applyFont="1" applyFill="1" applyBorder="1" applyAlignment="1" applyProtection="1">
      <alignment horizontal="center" vertical="center" wrapText="1"/>
    </xf>
    <xf numFmtId="0" fontId="23" fillId="14" borderId="32" xfId="0" applyFont="1" applyFill="1" applyBorder="1" applyAlignment="1" applyProtection="1">
      <alignment horizontal="left" vertical="center" wrapText="1"/>
    </xf>
    <xf numFmtId="0" fontId="23" fillId="14" borderId="34" xfId="0" applyFont="1" applyFill="1" applyBorder="1" applyAlignment="1" applyProtection="1">
      <alignment horizontal="left" vertical="center" wrapText="1"/>
    </xf>
    <xf numFmtId="0" fontId="15" fillId="9" borderId="24" xfId="0" applyFont="1" applyFill="1" applyBorder="1" applyAlignment="1" applyProtection="1">
      <alignment horizontal="center" vertical="center" wrapText="1"/>
    </xf>
    <xf numFmtId="0" fontId="15" fillId="9" borderId="7" xfId="0" applyFont="1" applyFill="1" applyBorder="1" applyAlignment="1" applyProtection="1">
      <alignment horizontal="center" vertical="center" wrapText="1"/>
    </xf>
    <xf numFmtId="0" fontId="15" fillId="9" borderId="15" xfId="0" applyFont="1" applyFill="1" applyBorder="1" applyAlignment="1" applyProtection="1">
      <alignment horizontal="center" vertical="center" wrapText="1"/>
    </xf>
    <xf numFmtId="0" fontId="15" fillId="9" borderId="6" xfId="0" applyFont="1" applyFill="1" applyBorder="1" applyAlignment="1" applyProtection="1">
      <alignment horizontal="center" vertical="center" wrapText="1"/>
    </xf>
    <xf numFmtId="0" fontId="44" fillId="9" borderId="16" xfId="0" applyFont="1" applyFill="1" applyBorder="1" applyAlignment="1" applyProtection="1">
      <alignment horizontal="center" vertical="center"/>
    </xf>
    <xf numFmtId="0" fontId="24" fillId="17" borderId="35" xfId="0" applyFont="1" applyFill="1" applyBorder="1" applyAlignment="1" applyProtection="1">
      <alignment horizontal="center" vertical="center"/>
    </xf>
    <xf numFmtId="0" fontId="24" fillId="17" borderId="36" xfId="0" applyFont="1" applyFill="1" applyBorder="1" applyAlignment="1" applyProtection="1">
      <alignment horizontal="center" vertical="center"/>
    </xf>
    <xf numFmtId="0" fontId="15" fillId="9" borderId="16" xfId="0" applyFont="1" applyFill="1" applyBorder="1" applyAlignment="1" applyProtection="1">
      <alignment horizontal="center" vertical="center"/>
    </xf>
    <xf numFmtId="0" fontId="15" fillId="9" borderId="20" xfId="0" applyFont="1" applyFill="1" applyBorder="1" applyAlignment="1" applyProtection="1">
      <alignment horizontal="center" vertical="center" wrapText="1"/>
    </xf>
    <xf numFmtId="0" fontId="15" fillId="9" borderId="18" xfId="0" applyFont="1" applyFill="1" applyBorder="1" applyAlignment="1" applyProtection="1">
      <alignment horizontal="center" vertical="center" wrapText="1"/>
    </xf>
    <xf numFmtId="0" fontId="15" fillId="9" borderId="19" xfId="0" applyFont="1" applyFill="1" applyBorder="1" applyAlignment="1" applyProtection="1">
      <alignment horizontal="center" vertical="center" wrapText="1"/>
    </xf>
    <xf numFmtId="0" fontId="16" fillId="11" borderId="22" xfId="0" applyFont="1" applyFill="1" applyBorder="1" applyAlignment="1" applyProtection="1">
      <alignment vertical="center" wrapText="1"/>
    </xf>
    <xf numFmtId="0" fontId="16" fillId="11" borderId="23" xfId="0" applyFont="1" applyFill="1" applyBorder="1" applyAlignment="1" applyProtection="1">
      <alignment vertical="center" wrapText="1"/>
    </xf>
    <xf numFmtId="0" fontId="12" fillId="5" borderId="17" xfId="0" applyFont="1" applyFill="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5" borderId="8" xfId="0" applyFont="1" applyFill="1" applyBorder="1" applyAlignment="1" applyProtection="1">
      <alignment horizontal="left" vertical="center" wrapText="1"/>
    </xf>
    <xf numFmtId="0" fontId="12" fillId="0" borderId="17" xfId="0" applyFont="1" applyBorder="1" applyAlignment="1" applyProtection="1">
      <alignment horizontal="left" vertical="center" wrapText="1"/>
    </xf>
    <xf numFmtId="0" fontId="12" fillId="0" borderId="49" xfId="0" applyFont="1" applyBorder="1" applyAlignment="1" applyProtection="1">
      <alignment vertical="center" wrapText="1"/>
      <protection locked="0"/>
    </xf>
    <xf numFmtId="0" fontId="12" fillId="0" borderId="50" xfId="0" applyFont="1" applyBorder="1" applyAlignment="1" applyProtection="1">
      <alignment vertical="center" wrapText="1"/>
      <protection locked="0"/>
    </xf>
    <xf numFmtId="0" fontId="12" fillId="5" borderId="49" xfId="0" applyFont="1" applyFill="1" applyBorder="1" applyAlignment="1" applyProtection="1">
      <alignment vertical="center" wrapText="1"/>
      <protection locked="0"/>
    </xf>
    <xf numFmtId="0" fontId="12" fillId="5" borderId="50" xfId="0" applyFont="1" applyFill="1" applyBorder="1" applyAlignment="1" applyProtection="1">
      <alignment vertical="center" wrapText="1"/>
      <protection locked="0"/>
    </xf>
    <xf numFmtId="0" fontId="12" fillId="5" borderId="13" xfId="0" applyFont="1" applyFill="1" applyBorder="1" applyAlignment="1" applyProtection="1">
      <alignment vertical="center" wrapText="1"/>
    </xf>
    <xf numFmtId="0" fontId="12" fillId="5" borderId="11" xfId="0" applyFont="1" applyFill="1" applyBorder="1" applyAlignment="1" applyProtection="1">
      <alignment vertical="center" wrapText="1"/>
    </xf>
    <xf numFmtId="0" fontId="12" fillId="0" borderId="13" xfId="0" applyFont="1" applyBorder="1" applyAlignment="1" applyProtection="1">
      <alignment vertical="center" wrapText="1"/>
    </xf>
    <xf numFmtId="0" fontId="12" fillId="0" borderId="11" xfId="0" applyFont="1" applyBorder="1" applyAlignment="1" applyProtection="1">
      <alignment vertical="center" wrapText="1"/>
    </xf>
    <xf numFmtId="0" fontId="16" fillId="13" borderId="21" xfId="0" applyFont="1" applyFill="1" applyBorder="1" applyAlignment="1" applyProtection="1">
      <alignment horizontal="center" vertical="center" wrapText="1"/>
    </xf>
    <xf numFmtId="0" fontId="22" fillId="14" borderId="21" xfId="0" applyFont="1" applyFill="1" applyBorder="1" applyAlignment="1" applyProtection="1">
      <alignment horizontal="center" vertical="center" wrapText="1"/>
    </xf>
    <xf numFmtId="0" fontId="21" fillId="15" borderId="45" xfId="0" applyFont="1" applyFill="1" applyBorder="1" applyAlignment="1" applyProtection="1">
      <alignment horizontal="left" vertical="center" wrapText="1"/>
    </xf>
    <xf numFmtId="0" fontId="21" fillId="15" borderId="71" xfId="0" applyFont="1" applyFill="1" applyBorder="1" applyAlignment="1" applyProtection="1">
      <alignment horizontal="left" vertical="center" wrapText="1"/>
    </xf>
    <xf numFmtId="0" fontId="12" fillId="16" borderId="37" xfId="0" applyFont="1" applyFill="1" applyBorder="1" applyAlignment="1" applyProtection="1">
      <alignment vertical="center"/>
    </xf>
    <xf numFmtId="0" fontId="12" fillId="16" borderId="46" xfId="0" applyFont="1" applyFill="1" applyBorder="1" applyAlignment="1" applyProtection="1">
      <alignment vertical="center"/>
    </xf>
    <xf numFmtId="0" fontId="12" fillId="0" borderId="8" xfId="0" applyFont="1" applyBorder="1" applyAlignment="1" applyProtection="1">
      <alignment vertical="center"/>
    </xf>
    <xf numFmtId="0" fontId="12" fillId="3" borderId="25" xfId="0" applyFont="1" applyFill="1" applyBorder="1" applyAlignment="1" applyProtection="1">
      <alignment horizontal="left" vertical="center" wrapText="1"/>
    </xf>
    <xf numFmtId="0" fontId="12" fillId="0" borderId="56" xfId="0" applyFont="1" applyBorder="1" applyAlignment="1" applyProtection="1">
      <alignment vertical="center" wrapText="1"/>
    </xf>
    <xf numFmtId="0" fontId="12" fillId="4" borderId="17" xfId="0" applyFont="1" applyFill="1" applyBorder="1" applyAlignment="1" applyProtection="1">
      <alignment horizontal="left" vertical="center" wrapText="1"/>
    </xf>
    <xf numFmtId="0" fontId="21" fillId="15" borderId="51" xfId="0" applyFont="1" applyFill="1" applyBorder="1" applyAlignment="1" applyProtection="1">
      <alignment horizontal="left" vertical="center" wrapText="1"/>
    </xf>
    <xf numFmtId="0" fontId="21" fillId="15" borderId="16" xfId="0" applyFont="1" applyFill="1" applyBorder="1" applyAlignment="1" applyProtection="1">
      <alignment horizontal="left" vertical="center" wrapText="1"/>
    </xf>
    <xf numFmtId="0" fontId="12" fillId="16" borderId="16" xfId="0" applyFont="1" applyFill="1" applyBorder="1" applyAlignment="1" applyProtection="1">
      <alignment vertical="center"/>
    </xf>
    <xf numFmtId="0" fontId="12" fillId="16" borderId="48" xfId="0" applyFont="1" applyFill="1" applyBorder="1" applyAlignment="1" applyProtection="1">
      <alignment vertical="center"/>
    </xf>
    <xf numFmtId="0" fontId="16" fillId="11" borderId="22" xfId="0" applyFont="1" applyFill="1" applyBorder="1" applyAlignment="1" applyProtection="1">
      <alignment horizontal="center" vertical="center" wrapText="1"/>
    </xf>
    <xf numFmtId="0" fontId="16" fillId="11" borderId="23" xfId="0" applyFont="1" applyFill="1" applyBorder="1" applyAlignment="1" applyProtection="1">
      <alignment horizontal="center" vertical="center" wrapText="1"/>
    </xf>
    <xf numFmtId="0" fontId="12" fillId="5" borderId="13" xfId="0" applyFont="1" applyFill="1" applyBorder="1" applyAlignment="1" applyProtection="1">
      <alignment horizontal="left" vertical="center" wrapText="1"/>
    </xf>
    <xf numFmtId="0" fontId="12" fillId="5" borderId="11" xfId="0" applyFont="1" applyFill="1" applyBorder="1" applyAlignment="1" applyProtection="1">
      <alignment vertical="center"/>
    </xf>
    <xf numFmtId="0" fontId="12" fillId="0" borderId="13" xfId="0" applyFont="1" applyBorder="1" applyAlignment="1" applyProtection="1">
      <alignment horizontal="left" vertical="center" wrapText="1"/>
    </xf>
    <xf numFmtId="0" fontId="12" fillId="0" borderId="11" xfId="0" applyFont="1" applyBorder="1" applyAlignment="1" applyProtection="1">
      <alignment vertical="center"/>
    </xf>
    <xf numFmtId="0" fontId="17" fillId="15" borderId="45" xfId="0" applyFont="1" applyFill="1" applyBorder="1" applyAlignment="1" applyProtection="1">
      <alignment horizontal="left" vertical="center" wrapText="1"/>
    </xf>
    <xf numFmtId="0" fontId="17" fillId="15" borderId="37" xfId="0" applyFont="1" applyFill="1" applyBorder="1" applyAlignment="1" applyProtection="1">
      <alignment horizontal="left" vertical="center" wrapText="1"/>
    </xf>
    <xf numFmtId="0" fontId="12" fillId="3" borderId="17" xfId="0" applyFont="1" applyFill="1" applyBorder="1" applyAlignment="1" applyProtection="1">
      <alignment horizontal="left" vertical="center" wrapText="1"/>
    </xf>
    <xf numFmtId="0" fontId="12" fillId="5" borderId="49" xfId="0" applyFont="1" applyFill="1" applyBorder="1" applyAlignment="1" applyProtection="1">
      <alignment horizontal="left" vertical="center" wrapText="1"/>
      <protection locked="0"/>
    </xf>
    <xf numFmtId="0" fontId="17" fillId="15" borderId="51" xfId="0" applyFont="1" applyFill="1" applyBorder="1" applyAlignment="1" applyProtection="1">
      <alignment horizontal="left" vertical="center" wrapText="1"/>
    </xf>
    <xf numFmtId="0" fontId="17" fillId="15" borderId="16" xfId="0" applyFont="1" applyFill="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49" xfId="0" applyFont="1" applyBorder="1" applyAlignment="1" applyProtection="1">
      <alignment horizontal="left" vertical="center" wrapText="1"/>
      <protection locked="0"/>
    </xf>
    <xf numFmtId="0" fontId="10" fillId="5" borderId="17" xfId="0" applyFont="1" applyFill="1" applyBorder="1" applyAlignment="1" applyProtection="1">
      <alignment horizontal="left" vertical="center" wrapText="1"/>
    </xf>
    <xf numFmtId="0" fontId="10" fillId="5" borderId="8" xfId="0" applyFont="1" applyFill="1" applyBorder="1" applyAlignment="1" applyProtection="1">
      <alignment horizontal="left" vertical="center" wrapText="1"/>
    </xf>
    <xf numFmtId="0" fontId="21" fillId="16" borderId="16" xfId="0" applyFont="1" applyFill="1" applyBorder="1" applyAlignment="1" applyProtection="1">
      <alignment vertical="center"/>
    </xf>
    <xf numFmtId="0" fontId="21" fillId="16" borderId="48" xfId="0" applyFont="1" applyFill="1" applyBorder="1" applyAlignment="1" applyProtection="1">
      <alignment vertical="center"/>
    </xf>
    <xf numFmtId="0" fontId="11" fillId="13" borderId="21" xfId="0" applyFont="1" applyFill="1" applyBorder="1" applyAlignment="1" applyProtection="1">
      <alignment horizontal="center" vertical="center" wrapText="1"/>
    </xf>
    <xf numFmtId="0" fontId="10" fillId="14" borderId="21" xfId="0" applyFont="1" applyFill="1" applyBorder="1" applyAlignment="1" applyProtection="1">
      <alignment horizontal="center" vertical="center" wrapText="1"/>
    </xf>
    <xf numFmtId="0" fontId="12" fillId="16" borderId="9" xfId="0" applyFont="1" applyFill="1" applyBorder="1" applyAlignment="1" applyProtection="1">
      <alignment vertical="center"/>
    </xf>
    <xf numFmtId="0" fontId="16" fillId="11" borderId="22" xfId="0" applyFont="1" applyFill="1" applyBorder="1" applyAlignment="1" applyProtection="1">
      <alignment horizontal="center" vertical="center"/>
    </xf>
    <xf numFmtId="0" fontId="16" fillId="11" borderId="23" xfId="0" applyFont="1" applyFill="1" applyBorder="1" applyAlignment="1" applyProtection="1">
      <alignment horizontal="center" vertical="center"/>
    </xf>
    <xf numFmtId="0" fontId="12" fillId="0" borderId="14"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18" xfId="0" applyFont="1" applyBorder="1" applyAlignment="1" applyProtection="1">
      <alignment vertical="center"/>
    </xf>
    <xf numFmtId="0" fontId="21" fillId="4" borderId="18" xfId="0" applyFont="1" applyFill="1" applyBorder="1" applyAlignment="1" applyProtection="1">
      <alignment horizontal="left" vertical="center" wrapText="1"/>
    </xf>
    <xf numFmtId="0" fontId="12" fillId="4" borderId="18" xfId="0" applyFont="1" applyFill="1" applyBorder="1" applyAlignment="1" applyProtection="1">
      <alignment horizontal="left" vertical="center" wrapText="1"/>
    </xf>
    <xf numFmtId="0" fontId="17" fillId="18" borderId="44" xfId="0" applyFont="1" applyFill="1" applyBorder="1" applyAlignment="1" applyProtection="1">
      <alignment horizontal="left" vertical="center" wrapText="1"/>
    </xf>
    <xf numFmtId="0" fontId="12" fillId="16" borderId="44" xfId="0" applyFont="1" applyFill="1" applyBorder="1" applyAlignment="1" applyProtection="1">
      <alignment vertical="center"/>
    </xf>
    <xf numFmtId="0" fontId="12" fillId="16" borderId="20" xfId="0" applyFont="1" applyFill="1" applyBorder="1" applyAlignment="1" applyProtection="1">
      <alignment vertical="center"/>
    </xf>
    <xf numFmtId="0" fontId="21" fillId="4" borderId="18" xfId="0" applyFont="1" applyFill="1" applyBorder="1" applyAlignment="1" applyProtection="1">
      <alignment horizontal="left" vertical="center" wrapText="1"/>
      <protection locked="0"/>
    </xf>
    <xf numFmtId="0" fontId="12" fillId="4" borderId="18" xfId="0" applyFont="1" applyFill="1" applyBorder="1" applyAlignment="1" applyProtection="1">
      <alignment horizontal="left" vertical="center" wrapText="1"/>
      <protection locked="0"/>
    </xf>
    <xf numFmtId="0" fontId="12" fillId="3" borderId="67" xfId="0" applyFont="1" applyFill="1" applyBorder="1" applyAlignment="1" applyProtection="1">
      <alignment horizontal="left" vertical="center" wrapText="1"/>
    </xf>
    <xf numFmtId="0" fontId="12" fillId="0" borderId="61" xfId="0" applyFont="1" applyBorder="1" applyAlignment="1" applyProtection="1">
      <alignment horizontal="left" vertical="center" wrapText="1"/>
    </xf>
    <xf numFmtId="0" fontId="12" fillId="0" borderId="18" xfId="0" applyFont="1" applyFill="1" applyBorder="1" applyAlignment="1" applyProtection="1">
      <alignment horizontal="left" vertical="center" wrapText="1"/>
      <protection locked="0"/>
    </xf>
    <xf numFmtId="0" fontId="12" fillId="0" borderId="18" xfId="0" applyFont="1" applyBorder="1" applyAlignment="1" applyProtection="1">
      <alignment vertical="center" wrapText="1"/>
      <protection locked="0"/>
    </xf>
    <xf numFmtId="0" fontId="12" fillId="0" borderId="18" xfId="0" applyFont="1" applyBorder="1" applyAlignment="1" applyProtection="1">
      <alignment horizontal="left" vertical="center" wrapText="1"/>
      <protection locked="0"/>
    </xf>
    <xf numFmtId="0" fontId="12" fillId="3" borderId="18" xfId="0" applyFont="1" applyFill="1" applyBorder="1" applyAlignment="1" applyProtection="1">
      <alignment horizontal="left" vertical="center" wrapText="1"/>
      <protection locked="0"/>
    </xf>
    <xf numFmtId="0" fontId="17" fillId="15" borderId="63" xfId="0" applyFont="1" applyFill="1" applyBorder="1" applyAlignment="1" applyProtection="1">
      <alignment horizontal="left" vertical="center" wrapText="1"/>
    </xf>
    <xf numFmtId="0" fontId="17" fillId="15" borderId="31" xfId="0" applyFont="1" applyFill="1" applyBorder="1" applyAlignment="1" applyProtection="1">
      <alignment horizontal="left" vertical="center" wrapText="1"/>
    </xf>
    <xf numFmtId="0" fontId="12" fillId="16" borderId="40" xfId="0" applyFont="1" applyFill="1" applyBorder="1" applyAlignment="1" applyProtection="1">
      <alignment vertical="center"/>
    </xf>
    <xf numFmtId="0" fontId="12" fillId="16" borderId="43" xfId="0" applyFont="1" applyFill="1" applyBorder="1" applyAlignment="1" applyProtection="1">
      <alignment vertical="center"/>
    </xf>
    <xf numFmtId="0" fontId="12" fillId="16" borderId="64" xfId="0" applyFont="1" applyFill="1" applyBorder="1" applyAlignment="1" applyProtection="1">
      <alignment vertical="center"/>
    </xf>
    <xf numFmtId="0" fontId="12" fillId="5" borderId="18" xfId="0" applyFont="1" applyFill="1" applyBorder="1" applyAlignment="1" applyProtection="1">
      <alignment vertical="center" wrapText="1"/>
      <protection locked="0"/>
    </xf>
    <xf numFmtId="0" fontId="12" fillId="3" borderId="20" xfId="0" applyFont="1" applyFill="1" applyBorder="1" applyAlignment="1" applyProtection="1">
      <alignment horizontal="left" vertical="center" wrapText="1"/>
    </xf>
    <xf numFmtId="0" fontId="12" fillId="5" borderId="20" xfId="0" applyFont="1" applyFill="1" applyBorder="1" applyAlignment="1" applyProtection="1">
      <alignment vertical="center"/>
    </xf>
    <xf numFmtId="0" fontId="12" fillId="0" borderId="20" xfId="0" applyFont="1" applyBorder="1" applyAlignment="1" applyProtection="1">
      <alignment vertical="center"/>
    </xf>
    <xf numFmtId="0" fontId="12" fillId="0" borderId="20" xfId="0" applyFont="1" applyBorder="1" applyAlignment="1" applyProtection="1">
      <alignment horizontal="left" vertical="center" wrapText="1"/>
    </xf>
    <xf numFmtId="0" fontId="16" fillId="11" borderId="27" xfId="0" applyFont="1" applyFill="1" applyBorder="1" applyAlignment="1" applyProtection="1">
      <alignment horizontal="center" vertical="center" wrapText="1"/>
    </xf>
    <xf numFmtId="0" fontId="16" fillId="11" borderId="54" xfId="0" applyFont="1" applyFill="1" applyBorder="1" applyAlignment="1" applyProtection="1">
      <alignment horizontal="center" vertical="center" wrapText="1"/>
    </xf>
    <xf numFmtId="0" fontId="35" fillId="0" borderId="18" xfId="0" applyFont="1" applyFill="1" applyBorder="1" applyAlignment="1" applyProtection="1">
      <alignment horizontal="left" vertical="center" wrapText="1"/>
    </xf>
    <xf numFmtId="0" fontId="35" fillId="0" borderId="18" xfId="0" applyFont="1" applyFill="1" applyBorder="1" applyAlignment="1" applyProtection="1">
      <alignment vertical="center"/>
    </xf>
    <xf numFmtId="0" fontId="17" fillId="0" borderId="18" xfId="0" applyFont="1" applyFill="1" applyBorder="1" applyAlignment="1" applyProtection="1">
      <alignment horizontal="left" vertical="center" wrapText="1"/>
    </xf>
    <xf numFmtId="0" fontId="10" fillId="0" borderId="18" xfId="0" applyFont="1" applyFill="1" applyBorder="1" applyAlignment="1" applyProtection="1">
      <alignment vertical="center"/>
    </xf>
    <xf numFmtId="0" fontId="21" fillId="15" borderId="68" xfId="0" applyFont="1" applyFill="1" applyBorder="1" applyAlignment="1" applyProtection="1">
      <alignment horizontal="left" vertical="center" wrapText="1"/>
    </xf>
    <xf numFmtId="0" fontId="21" fillId="15" borderId="37" xfId="0" applyFont="1" applyFill="1" applyBorder="1" applyAlignment="1" applyProtection="1">
      <alignment horizontal="left" vertical="center" wrapText="1"/>
    </xf>
    <xf numFmtId="0" fontId="21" fillId="15" borderId="46"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protection locked="0"/>
    </xf>
    <xf numFmtId="0" fontId="35" fillId="0" borderId="18" xfId="0" applyFont="1" applyFill="1" applyBorder="1" applyAlignment="1" applyProtection="1">
      <alignment vertical="center" wrapText="1"/>
      <protection locked="0"/>
    </xf>
    <xf numFmtId="0" fontId="10" fillId="0" borderId="30" xfId="0" applyFont="1" applyFill="1" applyBorder="1" applyAlignment="1" applyProtection="1">
      <alignment horizontal="left" vertical="center" wrapText="1"/>
    </xf>
    <xf numFmtId="0" fontId="10" fillId="0" borderId="29" xfId="0" applyFont="1" applyBorder="1" applyAlignment="1" applyProtection="1">
      <alignment horizontal="left" vertical="center" wrapText="1"/>
    </xf>
    <xf numFmtId="0" fontId="17" fillId="0" borderId="18" xfId="0" applyFont="1" applyFill="1" applyBorder="1" applyAlignment="1" applyProtection="1">
      <alignment horizontal="left" vertical="center" wrapText="1"/>
      <protection locked="0"/>
    </xf>
    <xf numFmtId="0" fontId="10" fillId="0" borderId="18" xfId="0" applyFont="1" applyFill="1" applyBorder="1" applyAlignment="1" applyProtection="1">
      <alignment vertical="center" wrapText="1"/>
      <protection locked="0"/>
    </xf>
    <xf numFmtId="0" fontId="10" fillId="0" borderId="30" xfId="0" applyFont="1" applyBorder="1" applyAlignment="1" applyProtection="1">
      <alignment horizontal="left" vertical="center" wrapText="1"/>
    </xf>
    <xf numFmtId="0" fontId="11" fillId="13" borderId="28" xfId="0" applyFont="1" applyFill="1" applyBorder="1" applyAlignment="1" applyProtection="1">
      <alignment horizontal="center" vertical="center" wrapText="1"/>
    </xf>
    <xf numFmtId="0" fontId="10" fillId="14" borderId="28" xfId="0" applyFont="1" applyFill="1" applyBorder="1" applyAlignment="1" applyProtection="1">
      <alignment horizontal="center" vertical="center" wrapText="1"/>
    </xf>
    <xf numFmtId="0" fontId="17" fillId="15" borderId="29" xfId="0" applyFont="1" applyFill="1" applyBorder="1" applyAlignment="1" applyProtection="1">
      <alignment horizontal="left" vertical="center" wrapText="1"/>
    </xf>
    <xf numFmtId="0" fontId="17" fillId="15" borderId="9" xfId="0" applyFont="1" applyFill="1" applyBorder="1" applyAlignment="1" applyProtection="1">
      <alignment horizontal="left" vertical="center" wrapText="1"/>
    </xf>
    <xf numFmtId="0" fontId="12" fillId="16" borderId="53" xfId="0" applyFont="1" applyFill="1" applyBorder="1" applyAlignment="1" applyProtection="1">
      <alignment vertical="center"/>
    </xf>
    <xf numFmtId="0" fontId="18" fillId="5" borderId="30" xfId="1" applyFont="1" applyFill="1" applyBorder="1" applyAlignment="1" applyProtection="1">
      <alignment horizontal="left" vertical="center" wrapText="1"/>
    </xf>
    <xf numFmtId="0" fontId="10" fillId="5" borderId="29" xfId="1" applyFont="1" applyFill="1" applyBorder="1" applyAlignment="1" applyProtection="1">
      <alignment horizontal="left" vertical="center" wrapText="1"/>
    </xf>
    <xf numFmtId="0" fontId="12" fillId="0" borderId="18" xfId="1" applyFont="1" applyFill="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5" borderId="30" xfId="1" applyFont="1" applyFill="1" applyBorder="1" applyAlignment="1" applyProtection="1">
      <alignment horizontal="left" vertical="center" wrapText="1"/>
    </xf>
    <xf numFmtId="0" fontId="12" fillId="5" borderId="29" xfId="1" applyFont="1" applyFill="1" applyBorder="1" applyAlignment="1" applyProtection="1">
      <alignment vertical="center" wrapText="1"/>
    </xf>
    <xf numFmtId="0" fontId="12" fillId="5" borderId="30" xfId="1" applyFont="1" applyFill="1" applyBorder="1" applyAlignment="1" applyProtection="1">
      <alignment vertical="center" wrapText="1"/>
    </xf>
    <xf numFmtId="0" fontId="12" fillId="5" borderId="18"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xf>
    <xf numFmtId="0" fontId="12" fillId="0" borderId="18" xfId="1" applyFont="1" applyBorder="1" applyAlignment="1" applyProtection="1">
      <alignment horizontal="left" vertical="center" wrapText="1"/>
    </xf>
    <xf numFmtId="0" fontId="12" fillId="5" borderId="18" xfId="1" applyFont="1" applyFill="1" applyBorder="1" applyAlignment="1" applyProtection="1">
      <alignment horizontal="left" vertical="center" wrapText="1"/>
    </xf>
    <xf numFmtId="0" fontId="10" fillId="0" borderId="14"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0" fontId="12" fillId="5" borderId="18" xfId="0" applyFont="1" applyFill="1" applyBorder="1" applyAlignment="1" applyProtection="1">
      <alignment horizontal="left" vertical="center" wrapText="1"/>
      <protection locked="0"/>
    </xf>
    <xf numFmtId="0" fontId="12" fillId="0" borderId="18" xfId="0" applyFont="1" applyFill="1" applyBorder="1" applyAlignment="1" applyProtection="1">
      <alignment vertical="center" wrapText="1"/>
      <protection locked="0"/>
    </xf>
    <xf numFmtId="0" fontId="12" fillId="0" borderId="18" xfId="0" applyFont="1" applyFill="1" applyBorder="1" applyAlignment="1" applyProtection="1">
      <alignment vertical="center"/>
    </xf>
    <xf numFmtId="0" fontId="12" fillId="5" borderId="18" xfId="0" applyFont="1" applyFill="1" applyBorder="1" applyAlignment="1" applyProtection="1">
      <alignment horizontal="left" vertical="center" wrapText="1"/>
    </xf>
    <xf numFmtId="0" fontId="12" fillId="5" borderId="18" xfId="0" applyFont="1" applyFill="1" applyBorder="1" applyAlignment="1" applyProtection="1">
      <alignment vertical="center"/>
    </xf>
    <xf numFmtId="0" fontId="10" fillId="0" borderId="38" xfId="0" applyFont="1" applyBorder="1" applyAlignment="1" applyProtection="1">
      <alignment horizontal="left" vertical="center" wrapText="1"/>
    </xf>
    <xf numFmtId="0" fontId="17" fillId="15" borderId="69" xfId="0" applyFont="1" applyFill="1" applyBorder="1" applyAlignment="1" applyProtection="1">
      <alignment horizontal="left" vertical="center" wrapText="1"/>
    </xf>
    <xf numFmtId="0" fontId="17" fillId="15" borderId="33" xfId="0" applyFont="1" applyFill="1" applyBorder="1" applyAlignment="1" applyProtection="1">
      <alignment horizontal="left" vertical="center" wrapText="1"/>
    </xf>
    <xf numFmtId="0" fontId="10" fillId="16" borderId="26" xfId="0" applyFont="1" applyFill="1" applyBorder="1" applyAlignment="1" applyProtection="1">
      <alignment vertical="center" wrapText="1"/>
    </xf>
    <xf numFmtId="0" fontId="10" fillId="16" borderId="70" xfId="0" applyFont="1" applyFill="1" applyBorder="1" applyAlignment="1" applyProtection="1">
      <alignment vertical="center" wrapText="1"/>
    </xf>
    <xf numFmtId="0" fontId="39" fillId="25" borderId="18" xfId="0" applyFont="1" applyFill="1" applyBorder="1" applyAlignment="1">
      <alignment horizontal="left" vertical="center" wrapText="1"/>
    </xf>
    <xf numFmtId="0" fontId="37" fillId="28" borderId="18" xfId="0" applyFont="1" applyFill="1" applyBorder="1" applyAlignment="1">
      <alignment horizontal="center" vertical="center" wrapText="1"/>
    </xf>
    <xf numFmtId="0" fontId="6" fillId="30" borderId="3" xfId="0" applyFont="1" applyFill="1" applyBorder="1" applyAlignment="1">
      <alignment horizontal="center" vertical="center"/>
    </xf>
    <xf numFmtId="0" fontId="7" fillId="31" borderId="3" xfId="0" applyFont="1" applyFill="1" applyBorder="1"/>
    <xf numFmtId="0" fontId="7" fillId="31" borderId="4" xfId="0" applyFont="1" applyFill="1" applyBorder="1"/>
    <xf numFmtId="0" fontId="4" fillId="28" borderId="2" xfId="0" applyFont="1" applyFill="1" applyBorder="1" applyAlignment="1">
      <alignment horizontal="center" vertical="top" wrapText="1"/>
    </xf>
    <xf numFmtId="0" fontId="30" fillId="31" borderId="4" xfId="0" applyFont="1" applyFill="1" applyBorder="1"/>
  </cellXfs>
  <cellStyles count="3">
    <cellStyle name="Normal" xfId="0" builtinId="0"/>
    <cellStyle name="Normal 2" xfId="1"/>
    <cellStyle name="Normal 3" xfId="2"/>
  </cellStyles>
  <dxfs count="3">
    <dxf>
      <font>
        <color rgb="FF9C0006"/>
      </font>
      <fill>
        <patternFill>
          <bgColor rgb="FFFFC7CE"/>
        </patternFill>
      </fill>
    </dxf>
    <dxf>
      <font>
        <b val="0"/>
        <i/>
        <color auto="1"/>
      </font>
      <fill>
        <patternFill patternType="none">
          <bgColor auto="1"/>
        </patternFill>
      </fill>
    </dxf>
    <dxf>
      <font>
        <b/>
        <i val="0"/>
        <color theme="0"/>
      </font>
      <fill>
        <patternFill>
          <bgColor theme="4" tint="-0.499984740745262"/>
        </patternFill>
      </fill>
    </dxf>
  </dxfs>
  <tableStyles count="0" defaultTableStyle="TableStyleMedium2" defaultPivotStyle="PivotStyleLight16"/>
  <colors>
    <mruColors>
      <color rgb="FF242351"/>
      <color rgb="FF0D6A7C"/>
      <color rgb="FF9CC2E5"/>
      <color rgb="FF1E4E79"/>
      <color rgb="FF5B597D"/>
      <color rgb="FFE824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195385</xdr:colOff>
      <xdr:row>24</xdr:row>
      <xdr:rowOff>71722</xdr:rowOff>
    </xdr:from>
    <xdr:to>
      <xdr:col>11</xdr:col>
      <xdr:colOff>449146</xdr:colOff>
      <xdr:row>35</xdr:row>
      <xdr:rowOff>92927</xdr:rowOff>
    </xdr:to>
    <xdr:sp macro="" textlink="">
      <xdr:nvSpPr>
        <xdr:cNvPr id="17" name="Rectangle 16">
          <a:extLst>
            <a:ext uri="{FF2B5EF4-FFF2-40B4-BE49-F238E27FC236}">
              <a16:creationId xmlns:a16="http://schemas.microsoft.com/office/drawing/2014/main" id="{23421278-31E9-5348-BD8E-449F44FEE567}"/>
            </a:ext>
          </a:extLst>
        </xdr:cNvPr>
        <xdr:cNvSpPr/>
      </xdr:nvSpPr>
      <xdr:spPr>
        <a:xfrm>
          <a:off x="195385" y="4749039"/>
          <a:ext cx="9004371" cy="1895229"/>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214925</xdr:colOff>
      <xdr:row>24</xdr:row>
      <xdr:rowOff>123108</xdr:rowOff>
    </xdr:from>
    <xdr:to>
      <xdr:col>8</xdr:col>
      <xdr:colOff>371707</xdr:colOff>
      <xdr:row>32</xdr:row>
      <xdr:rowOff>133268</xdr:rowOff>
    </xdr:to>
    <xdr:sp macro="" textlink="">
      <xdr:nvSpPr>
        <xdr:cNvPr id="4" name="Rectangle 3">
          <a:extLst>
            <a:ext uri="{FF2B5EF4-FFF2-40B4-BE49-F238E27FC236}">
              <a16:creationId xmlns:a16="http://schemas.microsoft.com/office/drawing/2014/main" id="{C40C4C6B-DBBD-AC4A-85DD-3B2E1AD7CAE3}"/>
            </a:ext>
          </a:extLst>
        </xdr:cNvPr>
        <xdr:cNvSpPr/>
      </xdr:nvSpPr>
      <xdr:spPr>
        <a:xfrm>
          <a:off x="214925" y="4800425"/>
          <a:ext cx="6351904" cy="1373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l">
            <a:lnSpc>
              <a:spcPts val="1200"/>
            </a:lnSpc>
            <a:spcBef>
              <a:spcPts val="0"/>
            </a:spcBef>
            <a:spcAft>
              <a:spcPts val="1000"/>
            </a:spcAft>
          </a:pPr>
          <a:r>
            <a:rPr lang="en-US" sz="800">
              <a:solidFill>
                <a:schemeClr val="tx1"/>
              </a:solidFill>
              <a:effectLst/>
              <a:latin typeface="Arial" panose="020B0604020202020204" pitchFamily="34" charset="0"/>
              <a:ea typeface="Calibri" panose="020F0502020204030204" pitchFamily="34" charset="0"/>
            </a:rPr>
            <a:t>Data for Implementation (Data.FI) is a five-year cooperative agreement funded by PEPFAR through USAID under Agreement No. 7200AA19CA0004, beginning April 15, 2019. It is implemented by Palladium, in partnership with JSI Research &amp; Training Institute, Johns Hopkins University Department of Epidemiology, Right to Care, Cooper/Smith, IMC Worldwide, Jembi Health Systems, and macro-eyes, and</a:t>
          </a:r>
          <a:r>
            <a:rPr lang="en-US" sz="800">
              <a:solidFill>
                <a:schemeClr val="tx1"/>
              </a:solidFill>
              <a:effectLst/>
              <a:latin typeface="Times New Roman" panose="02020603050405020304" pitchFamily="18" charset="0"/>
              <a:ea typeface="Calibri" panose="020F0502020204030204" pitchFamily="34" charset="0"/>
            </a:rPr>
            <a:t> </a:t>
          </a:r>
          <a:r>
            <a:rPr lang="en-US" sz="800">
              <a:solidFill>
                <a:schemeClr val="tx1"/>
              </a:solidFill>
              <a:effectLst/>
              <a:latin typeface="Arial" panose="020B0604020202020204" pitchFamily="34" charset="0"/>
              <a:ea typeface="Calibri" panose="020F0502020204030204" pitchFamily="34" charset="0"/>
            </a:rPr>
            <a:t>supported by expert local resource partners.</a:t>
          </a:r>
        </a:p>
        <a:p>
          <a:pPr marL="0" marR="0" algn="l">
            <a:lnSpc>
              <a:spcPts val="1200"/>
            </a:lnSpc>
            <a:spcBef>
              <a:spcPts val="0"/>
            </a:spcBef>
            <a:spcAft>
              <a:spcPts val="1000"/>
            </a:spcAft>
          </a:pPr>
          <a:r>
            <a:rPr lang="en-US" sz="800">
              <a:solidFill>
                <a:schemeClr val="tx1"/>
              </a:solidFill>
              <a:effectLst/>
              <a:latin typeface="Arial" panose="020B0604020202020204" pitchFamily="34" charset="0"/>
              <a:ea typeface="Calibri" panose="020F0502020204030204" pitchFamily="34" charset="0"/>
            </a:rPr>
            <a:t>This tool was produced for review by the U.S. President’s Emergency Plan for AIDS Relief through the United States Agency for International Development. It was prepared by Data for Implementation. The information provided in this tool is not official U.S. government information and does not necessarily reflect the views or positions of the U.S. President’s Emergency Plan for AIDS Relief, U.S. Agency for International Development or the United States Government. </a:t>
          </a:r>
        </a:p>
        <a:p>
          <a:pPr marL="0" marR="0" algn="l">
            <a:lnSpc>
              <a:spcPts val="1200"/>
            </a:lnSpc>
            <a:spcBef>
              <a:spcPts val="0"/>
            </a:spcBef>
            <a:spcAft>
              <a:spcPts val="1000"/>
            </a:spcAft>
          </a:pPr>
          <a:r>
            <a:rPr lang="en-US" sz="800">
              <a:solidFill>
                <a:schemeClr val="tx1"/>
              </a:solidFill>
              <a:effectLst/>
              <a:latin typeface="Arial" panose="020B0604020202020204" pitchFamily="34" charset="0"/>
              <a:ea typeface="Calibri" panose="020F0502020204030204" pitchFamily="34" charset="0"/>
            </a:rPr>
            <a:t> </a:t>
          </a:r>
        </a:p>
      </xdr:txBody>
    </xdr:sp>
    <xdr:clientData/>
  </xdr:twoCellAnchor>
  <xdr:twoCellAnchor>
    <xdr:from>
      <xdr:col>8</xdr:col>
      <xdr:colOff>457628</xdr:colOff>
      <xdr:row>24</xdr:row>
      <xdr:rowOff>62831</xdr:rowOff>
    </xdr:from>
    <xdr:to>
      <xdr:col>11</xdr:col>
      <xdr:colOff>456993</xdr:colOff>
      <xdr:row>35</xdr:row>
      <xdr:rowOff>92928</xdr:rowOff>
    </xdr:to>
    <xdr:sp macro="" textlink="">
      <xdr:nvSpPr>
        <xdr:cNvPr id="6" name="Rectangle 5">
          <a:extLst>
            <a:ext uri="{FF2B5EF4-FFF2-40B4-BE49-F238E27FC236}">
              <a16:creationId xmlns:a16="http://schemas.microsoft.com/office/drawing/2014/main" id="{E772D0A8-16C5-484A-B434-41D0BB354703}"/>
            </a:ext>
          </a:extLst>
        </xdr:cNvPr>
        <xdr:cNvSpPr/>
      </xdr:nvSpPr>
      <xdr:spPr>
        <a:xfrm>
          <a:off x="6652750" y="4740148"/>
          <a:ext cx="2554853" cy="1904121"/>
        </a:xfrm>
        <a:prstGeom prst="rect">
          <a:avLst/>
        </a:prstGeom>
        <a:solidFill>
          <a:srgbClr val="24235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ts val="1400"/>
            </a:lnSpc>
            <a:spcBef>
              <a:spcPts val="0"/>
            </a:spcBef>
            <a:spcAft>
              <a:spcPts val="800"/>
            </a:spcAft>
          </a:pPr>
          <a:r>
            <a:rPr lang="en-US" sz="1000">
              <a:effectLst/>
              <a:latin typeface="Arial" panose="020B0604020202020204" pitchFamily="34" charset="0"/>
              <a:ea typeface="Calibri" panose="020F0502020204030204" pitchFamily="34" charset="0"/>
            </a:rPr>
            <a:t> </a:t>
          </a:r>
        </a:p>
      </xdr:txBody>
    </xdr:sp>
    <xdr:clientData/>
  </xdr:twoCellAnchor>
  <xdr:twoCellAnchor>
    <xdr:from>
      <xdr:col>8</xdr:col>
      <xdr:colOff>632888</xdr:colOff>
      <xdr:row>25</xdr:row>
      <xdr:rowOff>8777</xdr:rowOff>
    </xdr:from>
    <xdr:to>
      <xdr:col>11</xdr:col>
      <xdr:colOff>278780</xdr:colOff>
      <xdr:row>26</xdr:row>
      <xdr:rowOff>139391</xdr:rowOff>
    </xdr:to>
    <xdr:sp macro="" textlink="">
      <xdr:nvSpPr>
        <xdr:cNvPr id="7" name="Content Placeholder 5">
          <a:extLst>
            <a:ext uri="{FF2B5EF4-FFF2-40B4-BE49-F238E27FC236}">
              <a16:creationId xmlns:a16="http://schemas.microsoft.com/office/drawing/2014/main" id="{4EBB6F96-8638-0142-8A40-21FAD22B93DC}"/>
            </a:ext>
          </a:extLst>
        </xdr:cNvPr>
        <xdr:cNvSpPr txBox="1">
          <a:spLocks/>
        </xdr:cNvSpPr>
      </xdr:nvSpPr>
      <xdr:spPr>
        <a:xfrm>
          <a:off x="6828010" y="4856460"/>
          <a:ext cx="2201380" cy="300980"/>
        </a:xfrm>
        <a:prstGeom prst="rect">
          <a:avLst/>
        </a:prstGeom>
      </xdr:spPr>
      <xdr:txBody>
        <a:bodyPr wrap="square" lIns="0" tIns="0" rIns="0" bIns="0">
          <a:noAutofit/>
        </a:bodyPr>
        <a:lstStyle/>
        <a:p>
          <a:pPr marL="0" marR="0">
            <a:lnSpc>
              <a:spcPct val="120000"/>
            </a:lnSpc>
            <a:spcBef>
              <a:spcPts val="0"/>
            </a:spcBef>
            <a:spcAft>
              <a:spcPts val="800"/>
            </a:spcAft>
          </a:pPr>
          <a:r>
            <a:rPr lang="en-US" sz="1200" b="1" kern="1200">
              <a:solidFill>
                <a:srgbClr val="FFFFFF"/>
              </a:solidFill>
              <a:effectLst/>
              <a:latin typeface="Arial" panose="020B0604020202020204" pitchFamily="34" charset="0"/>
              <a:ea typeface="Calibri" panose="020F0502020204030204" pitchFamily="34" charset="0"/>
            </a:rPr>
            <a:t>FOR MORE INFORMATION</a:t>
          </a:r>
          <a:endParaRPr lang="en-US" sz="1200">
            <a:effectLst/>
            <a:latin typeface="Arial" panose="020B0604020202020204" pitchFamily="34" charset="0"/>
            <a:ea typeface="Calibri" panose="020F0502020204030204" pitchFamily="34" charset="0"/>
          </a:endParaRPr>
        </a:p>
      </xdr:txBody>
    </xdr:sp>
    <xdr:clientData/>
  </xdr:twoCellAnchor>
  <xdr:twoCellAnchor>
    <xdr:from>
      <xdr:col>8</xdr:col>
      <xdr:colOff>628691</xdr:colOff>
      <xdr:row>26</xdr:row>
      <xdr:rowOff>149995</xdr:rowOff>
    </xdr:from>
    <xdr:to>
      <xdr:col>11</xdr:col>
      <xdr:colOff>661711</xdr:colOff>
      <xdr:row>34</xdr:row>
      <xdr:rowOff>86261</xdr:rowOff>
    </xdr:to>
    <xdr:sp macro="" textlink="">
      <xdr:nvSpPr>
        <xdr:cNvPr id="8" name="Content Placeholder 5">
          <a:extLst>
            <a:ext uri="{FF2B5EF4-FFF2-40B4-BE49-F238E27FC236}">
              <a16:creationId xmlns:a16="http://schemas.microsoft.com/office/drawing/2014/main" id="{65DA1F03-CDA4-154D-8EB9-0133E093F1B6}"/>
            </a:ext>
          </a:extLst>
        </xdr:cNvPr>
        <xdr:cNvSpPr txBox="1">
          <a:spLocks/>
        </xdr:cNvSpPr>
      </xdr:nvSpPr>
      <xdr:spPr>
        <a:xfrm>
          <a:off x="6823813" y="5168044"/>
          <a:ext cx="2588508" cy="1299193"/>
        </a:xfrm>
        <a:prstGeom prst="rect">
          <a:avLst/>
        </a:prstGeom>
        <a:noFill/>
      </xdr:spPr>
      <xdr:txBody>
        <a:bodyPr wrap="square" lIns="0" tIns="0" rIns="0" bIns="0">
          <a:noAutofit/>
        </a:bodyPr>
        <a:lstStyle/>
        <a:p>
          <a:pPr marL="0" marR="0">
            <a:lnSpc>
              <a:spcPts val="1400"/>
            </a:lnSpc>
            <a:spcBef>
              <a:spcPts val="0"/>
            </a:spcBef>
            <a:spcAft>
              <a:spcPts val="600"/>
            </a:spcAft>
          </a:pPr>
          <a:r>
            <a:rPr lang="en-US" sz="900">
              <a:solidFill>
                <a:srgbClr val="FFFFFF"/>
              </a:solidFill>
              <a:effectLst/>
              <a:latin typeface="Arial" panose="020B0604020202020204" pitchFamily="34" charset="0"/>
              <a:ea typeface="Calibri" panose="020F0502020204030204" pitchFamily="34" charset="0"/>
            </a:rPr>
            <a:t>Contact Data.FI at </a:t>
          </a:r>
          <a:r>
            <a:rPr lang="en-US" sz="900" u="sng">
              <a:solidFill>
                <a:srgbClr val="FFFFFF"/>
              </a:solidFill>
              <a:effectLst/>
              <a:latin typeface="Arial" panose="020B0604020202020204" pitchFamily="34" charset="0"/>
              <a:ea typeface="Calibri" panose="020F0502020204030204" pitchFamily="34" charset="0"/>
            </a:rPr>
            <a:t>datafiproject@thepalladiumgroup.com</a:t>
          </a:r>
          <a:r>
            <a:rPr lang="en-US" sz="900">
              <a:solidFill>
                <a:srgbClr val="FFFFFF"/>
              </a:solidFill>
              <a:effectLst/>
              <a:latin typeface="Arial" panose="020B0604020202020204" pitchFamily="34" charset="0"/>
              <a:ea typeface="Calibri" panose="020F0502020204030204" pitchFamily="34" charset="0"/>
            </a:rPr>
            <a:t>, or: </a:t>
          </a:r>
          <a:endParaRPr lang="en-US" sz="900">
            <a:effectLst/>
            <a:latin typeface="Arial" panose="020B0604020202020204" pitchFamily="34" charset="0"/>
            <a:ea typeface="Calibri" panose="020F0502020204030204" pitchFamily="34" charset="0"/>
          </a:endParaRPr>
        </a:p>
        <a:p>
          <a:pPr marL="0" marR="0">
            <a:lnSpc>
              <a:spcPts val="1400"/>
            </a:lnSpc>
            <a:spcBef>
              <a:spcPts val="0"/>
            </a:spcBef>
            <a:spcAft>
              <a:spcPts val="0"/>
            </a:spcAft>
          </a:pPr>
          <a:r>
            <a:rPr lang="en-US" sz="900">
              <a:solidFill>
                <a:srgbClr val="FFFFFF"/>
              </a:solidFill>
              <a:effectLst/>
              <a:latin typeface="Arial" panose="020B0604020202020204" pitchFamily="34" charset="0"/>
              <a:ea typeface="Calibri" panose="020F0502020204030204" pitchFamily="34" charset="0"/>
            </a:rPr>
            <a:t>Emily Harris, Data.FI AOR</a:t>
          </a:r>
          <a:endParaRPr lang="en-US" sz="900">
            <a:effectLst/>
            <a:latin typeface="Arial" panose="020B0604020202020204" pitchFamily="34" charset="0"/>
            <a:ea typeface="Calibri" panose="020F0502020204030204" pitchFamily="34" charset="0"/>
          </a:endParaRPr>
        </a:p>
        <a:p>
          <a:pPr marL="0" marR="0">
            <a:lnSpc>
              <a:spcPts val="1400"/>
            </a:lnSpc>
            <a:spcBef>
              <a:spcPts val="0"/>
            </a:spcBef>
            <a:spcAft>
              <a:spcPts val="600"/>
            </a:spcAft>
          </a:pPr>
          <a:r>
            <a:rPr lang="en-US" sz="900" u="sng">
              <a:solidFill>
                <a:srgbClr val="FFFFFF"/>
              </a:solidFill>
              <a:effectLst/>
              <a:latin typeface="Arial" panose="020B0604020202020204" pitchFamily="34" charset="0"/>
              <a:ea typeface="Calibri" panose="020F0502020204030204" pitchFamily="34" charset="0"/>
            </a:rPr>
            <a:t>emharris@usaid.gov</a:t>
          </a:r>
          <a:endParaRPr lang="en-US" sz="900">
            <a:effectLst/>
            <a:latin typeface="Arial" panose="020B0604020202020204" pitchFamily="34" charset="0"/>
            <a:ea typeface="Calibri" panose="020F0502020204030204" pitchFamily="34" charset="0"/>
          </a:endParaRPr>
        </a:p>
        <a:p>
          <a:pPr marL="0" marR="0">
            <a:lnSpc>
              <a:spcPts val="1400"/>
            </a:lnSpc>
            <a:spcBef>
              <a:spcPts val="0"/>
            </a:spcBef>
            <a:spcAft>
              <a:spcPts val="0"/>
            </a:spcAft>
          </a:pPr>
          <a:r>
            <a:rPr lang="en-US" sz="900">
              <a:solidFill>
                <a:srgbClr val="FFFFFF"/>
              </a:solidFill>
              <a:effectLst/>
              <a:latin typeface="Arial" panose="020B0604020202020204" pitchFamily="34" charset="0"/>
              <a:ea typeface="Calibri" panose="020F0502020204030204" pitchFamily="34" charset="0"/>
            </a:rPr>
            <a:t>Jenifer Chapman, Data.FI Project Director</a:t>
          </a:r>
          <a:endParaRPr lang="en-US" sz="900">
            <a:effectLst/>
            <a:latin typeface="Arial" panose="020B0604020202020204" pitchFamily="34" charset="0"/>
            <a:ea typeface="Calibri" panose="020F0502020204030204" pitchFamily="34" charset="0"/>
          </a:endParaRPr>
        </a:p>
        <a:p>
          <a:pPr marL="0" marR="0">
            <a:lnSpc>
              <a:spcPts val="1400"/>
            </a:lnSpc>
            <a:spcBef>
              <a:spcPts val="0"/>
            </a:spcBef>
            <a:spcAft>
              <a:spcPts val="1600"/>
            </a:spcAft>
          </a:pPr>
          <a:r>
            <a:rPr lang="en-US" sz="900" u="sng">
              <a:solidFill>
                <a:srgbClr val="FFFFFF"/>
              </a:solidFill>
              <a:effectLst/>
              <a:latin typeface="Arial" panose="020B0604020202020204" pitchFamily="34" charset="0"/>
              <a:ea typeface="Calibri" panose="020F0502020204030204" pitchFamily="34" charset="0"/>
            </a:rPr>
            <a:t>jenifer.chapman@thepalladiumgroup.com</a:t>
          </a:r>
          <a:r>
            <a:rPr lang="en-US" sz="900">
              <a:solidFill>
                <a:srgbClr val="FFFFFF"/>
              </a:solidFill>
              <a:effectLst/>
              <a:latin typeface="Arial" panose="020B0604020202020204" pitchFamily="34" charset="0"/>
              <a:ea typeface="Calibri" panose="020F0502020204030204" pitchFamily="34" charset="0"/>
            </a:rPr>
            <a:t> </a:t>
          </a:r>
          <a:endParaRPr lang="en-US" sz="900">
            <a:effectLst/>
            <a:latin typeface="Arial" panose="020B0604020202020204" pitchFamily="34" charset="0"/>
            <a:ea typeface="Calibri" panose="020F0502020204030204" pitchFamily="34" charset="0"/>
          </a:endParaRPr>
        </a:p>
      </xdr:txBody>
    </xdr:sp>
    <xdr:clientData/>
  </xdr:twoCellAnchor>
  <xdr:twoCellAnchor>
    <xdr:from>
      <xdr:col>0</xdr:col>
      <xdr:colOff>203200</xdr:colOff>
      <xdr:row>24</xdr:row>
      <xdr:rowOff>75654</xdr:rowOff>
    </xdr:from>
    <xdr:to>
      <xdr:col>11</xdr:col>
      <xdr:colOff>142875</xdr:colOff>
      <xdr:row>24</xdr:row>
      <xdr:rowOff>75654</xdr:rowOff>
    </xdr:to>
    <xdr:cxnSp macro="">
      <xdr:nvCxnSpPr>
        <xdr:cNvPr id="9" name="Straight Connector 8">
          <a:extLst>
            <a:ext uri="{FF2B5EF4-FFF2-40B4-BE49-F238E27FC236}">
              <a16:creationId xmlns:a16="http://schemas.microsoft.com/office/drawing/2014/main" id="{1DE3A58C-3CB1-744A-BD31-011782B542E3}"/>
            </a:ext>
          </a:extLst>
        </xdr:cNvPr>
        <xdr:cNvCxnSpPr/>
      </xdr:nvCxnSpPr>
      <xdr:spPr>
        <a:xfrm>
          <a:off x="203200" y="4752971"/>
          <a:ext cx="8690285" cy="0"/>
        </a:xfrm>
        <a:prstGeom prst="line">
          <a:avLst/>
        </a:prstGeom>
        <a:ln w="19050">
          <a:solidFill>
            <a:srgbClr val="24235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10960</xdr:colOff>
      <xdr:row>22</xdr:row>
      <xdr:rowOff>114992</xdr:rowOff>
    </xdr:from>
    <xdr:to>
      <xdr:col>2</xdr:col>
      <xdr:colOff>594283</xdr:colOff>
      <xdr:row>23</xdr:row>
      <xdr:rowOff>158172</xdr:rowOff>
    </xdr:to>
    <xdr:sp macro="" textlink="">
      <xdr:nvSpPr>
        <xdr:cNvPr id="10" name="Text Box 49">
          <a:extLst>
            <a:ext uri="{FF2B5EF4-FFF2-40B4-BE49-F238E27FC236}">
              <a16:creationId xmlns:a16="http://schemas.microsoft.com/office/drawing/2014/main" id="{99B21D82-1881-9F4A-8E27-264551C6147F}"/>
            </a:ext>
          </a:extLst>
        </xdr:cNvPr>
        <xdr:cNvSpPr txBox="1"/>
      </xdr:nvSpPr>
      <xdr:spPr>
        <a:xfrm>
          <a:off x="243277" y="4451577"/>
          <a:ext cx="1435152" cy="213546"/>
        </a:xfrm>
        <a:prstGeom prst="rect">
          <a:avLst/>
        </a:prstGeom>
        <a:solidFill>
          <a:srgbClr val="FFFF00"/>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ts val="1400"/>
            </a:lnSpc>
            <a:spcBef>
              <a:spcPts val="0"/>
            </a:spcBef>
            <a:spcAft>
              <a:spcPts val="600"/>
            </a:spcAft>
          </a:pPr>
          <a:r>
            <a:rPr lang="en-US" sz="900" b="1">
              <a:solidFill>
                <a:srgbClr val="242351"/>
              </a:solidFill>
              <a:effectLst/>
              <a:latin typeface="Arial" panose="020B0604020202020204" pitchFamily="34" charset="0"/>
              <a:ea typeface="Calibri" panose="020F0502020204030204" pitchFamily="34" charset="0"/>
            </a:rPr>
            <a:t>TL-20-3 FINAL</a:t>
          </a:r>
          <a:endParaRPr lang="en-US" sz="900">
            <a:solidFill>
              <a:srgbClr val="242351"/>
            </a:solidFill>
            <a:effectLst/>
            <a:latin typeface="Arial" panose="020B0604020202020204" pitchFamily="34" charset="0"/>
            <a:ea typeface="Calibri" panose="020F0502020204030204" pitchFamily="34" charset="0"/>
          </a:endParaRPr>
        </a:p>
        <a:p>
          <a:pPr marL="0" marR="0">
            <a:lnSpc>
              <a:spcPts val="1400"/>
            </a:lnSpc>
            <a:spcBef>
              <a:spcPts val="0"/>
            </a:spcBef>
            <a:spcAft>
              <a:spcPts val="800"/>
            </a:spcAft>
          </a:pPr>
          <a:r>
            <a:rPr lang="en-US" sz="900">
              <a:solidFill>
                <a:schemeClr val="tx1"/>
              </a:solidFill>
              <a:effectLst/>
              <a:latin typeface="Arial" panose="020B0604020202020204" pitchFamily="34" charset="0"/>
              <a:ea typeface="Calibri" panose="020F0502020204030204" pitchFamily="34" charset="0"/>
            </a:rPr>
            <a:t> </a:t>
          </a:r>
        </a:p>
      </xdr:txBody>
    </xdr:sp>
    <xdr:clientData/>
  </xdr:twoCellAnchor>
  <xdr:twoCellAnchor>
    <xdr:from>
      <xdr:col>0</xdr:col>
      <xdr:colOff>215900</xdr:colOff>
      <xdr:row>1</xdr:row>
      <xdr:rowOff>271037</xdr:rowOff>
    </xdr:from>
    <xdr:to>
      <xdr:col>11</xdr:col>
      <xdr:colOff>165100</xdr:colOff>
      <xdr:row>5</xdr:row>
      <xdr:rowOff>123903</xdr:rowOff>
    </xdr:to>
    <xdr:sp macro="" textlink="">
      <xdr:nvSpPr>
        <xdr:cNvPr id="11" name="TextBox 10">
          <a:extLst>
            <a:ext uri="{FF2B5EF4-FFF2-40B4-BE49-F238E27FC236}">
              <a16:creationId xmlns:a16="http://schemas.microsoft.com/office/drawing/2014/main" id="{167BAB82-F9FF-A947-B994-C5864017009F}"/>
            </a:ext>
          </a:extLst>
        </xdr:cNvPr>
        <xdr:cNvSpPr txBox="1"/>
      </xdr:nvSpPr>
      <xdr:spPr>
        <a:xfrm>
          <a:off x="215900" y="441403"/>
          <a:ext cx="8699810" cy="112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0">
              <a:solidFill>
                <a:srgbClr val="E82430"/>
              </a:solidFill>
              <a:latin typeface="Trebuchet MS" panose="020B0703020202090204" pitchFamily="34" charset="0"/>
            </a:rPr>
            <a:t>PEPFAR Strategic Information </a:t>
          </a:r>
        </a:p>
        <a:p>
          <a:r>
            <a:rPr lang="en-US" sz="3200" b="1" i="0">
              <a:solidFill>
                <a:srgbClr val="E82430"/>
              </a:solidFill>
              <a:latin typeface="Trebuchet MS" panose="020B0703020202090204" pitchFamily="34" charset="0"/>
            </a:rPr>
            <a:t>Capacity Assessment (PSICA) Tool</a:t>
          </a:r>
        </a:p>
      </xdr:txBody>
    </xdr:sp>
    <xdr:clientData/>
  </xdr:twoCellAnchor>
  <xdr:twoCellAnchor>
    <xdr:from>
      <xdr:col>0</xdr:col>
      <xdr:colOff>12700</xdr:colOff>
      <xdr:row>0</xdr:row>
      <xdr:rowOff>0</xdr:rowOff>
    </xdr:from>
    <xdr:to>
      <xdr:col>11</xdr:col>
      <xdr:colOff>433658</xdr:colOff>
      <xdr:row>1</xdr:row>
      <xdr:rowOff>185854</xdr:rowOff>
    </xdr:to>
    <xdr:sp macro="" textlink="">
      <xdr:nvSpPr>
        <xdr:cNvPr id="12" name="Text Box 44">
          <a:extLst>
            <a:ext uri="{FF2B5EF4-FFF2-40B4-BE49-F238E27FC236}">
              <a16:creationId xmlns:a16="http://schemas.microsoft.com/office/drawing/2014/main" id="{80305F8E-97B0-3A42-B8B3-5AC68F16739F}"/>
            </a:ext>
          </a:extLst>
        </xdr:cNvPr>
        <xdr:cNvSpPr txBox="1"/>
      </xdr:nvSpPr>
      <xdr:spPr>
        <a:xfrm>
          <a:off x="12700" y="0"/>
          <a:ext cx="9171568" cy="356220"/>
        </a:xfrm>
        <a:prstGeom prst="rect">
          <a:avLst/>
        </a:prstGeom>
        <a:solidFill>
          <a:srgbClr val="5B597D"/>
        </a:solid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500"/>
            </a:spcAft>
            <a:tabLst>
              <a:tab pos="5937250" algn="r"/>
            </a:tabLst>
          </a:pPr>
          <a:r>
            <a:rPr lang="en-US" sz="1000">
              <a:effectLst/>
              <a:latin typeface="Arial" panose="020B0604020202020204" pitchFamily="34" charset="0"/>
              <a:ea typeface="Calibri" panose="020F0502020204030204" pitchFamily="34" charset="0"/>
              <a:cs typeface="Times New Roman" panose="02020603050405020304" pitchFamily="18" charset="0"/>
            </a:rPr>
            <a:t> </a:t>
          </a:r>
        </a:p>
      </xdr:txBody>
    </xdr:sp>
    <xdr:clientData/>
  </xdr:twoCellAnchor>
  <xdr:twoCellAnchor>
    <xdr:from>
      <xdr:col>0</xdr:col>
      <xdr:colOff>214923</xdr:colOff>
      <xdr:row>33</xdr:row>
      <xdr:rowOff>82330</xdr:rowOff>
    </xdr:from>
    <xdr:to>
      <xdr:col>5</xdr:col>
      <xdr:colOff>297961</xdr:colOff>
      <xdr:row>34</xdr:row>
      <xdr:rowOff>133130</xdr:rowOff>
    </xdr:to>
    <xdr:sp macro="" textlink="">
      <xdr:nvSpPr>
        <xdr:cNvPr id="14" name="TextBox 13">
          <a:extLst>
            <a:ext uri="{FF2B5EF4-FFF2-40B4-BE49-F238E27FC236}">
              <a16:creationId xmlns:a16="http://schemas.microsoft.com/office/drawing/2014/main" id="{71B80F53-621E-1141-8411-2898DFCEF73B}"/>
            </a:ext>
          </a:extLst>
        </xdr:cNvPr>
        <xdr:cNvSpPr txBox="1"/>
      </xdr:nvSpPr>
      <xdr:spPr>
        <a:xfrm>
          <a:off x="214923" y="6292940"/>
          <a:ext cx="3722672" cy="221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50" b="1" u="none">
              <a:solidFill>
                <a:srgbClr val="242351"/>
              </a:solidFill>
              <a:effectLst/>
              <a:latin typeface="Arial" panose="020B0604020202020204" pitchFamily="34" charset="0"/>
              <a:ea typeface="Calibri" panose="020F0502020204030204" pitchFamily="34" charset="0"/>
            </a:rPr>
            <a:t>https://datafi.thepalladiumgroup.com/</a:t>
          </a:r>
          <a:endParaRPr lang="en-US" sz="1250" u="none">
            <a:solidFill>
              <a:srgbClr val="242351"/>
            </a:solidFill>
            <a:effectLst/>
            <a:latin typeface="Arial" panose="020B0604020202020204" pitchFamily="34" charset="0"/>
            <a:ea typeface="Calibri" panose="020F0502020204030204" pitchFamily="34" charset="0"/>
          </a:endParaRPr>
        </a:p>
        <a:p>
          <a:endParaRPr lang="en-US" sz="1250" u="none">
            <a:solidFill>
              <a:srgbClr val="E82430"/>
            </a:solidFill>
          </a:endParaRPr>
        </a:p>
      </xdr:txBody>
    </xdr:sp>
    <xdr:clientData/>
  </xdr:twoCellAnchor>
  <xdr:twoCellAnchor>
    <xdr:from>
      <xdr:col>0</xdr:col>
      <xdr:colOff>203200</xdr:colOff>
      <xdr:row>7</xdr:row>
      <xdr:rowOff>48013</xdr:rowOff>
    </xdr:from>
    <xdr:to>
      <xdr:col>11</xdr:col>
      <xdr:colOff>464634</xdr:colOff>
      <xdr:row>20</xdr:row>
      <xdr:rowOff>154877</xdr:rowOff>
    </xdr:to>
    <xdr:sp macro="" textlink="">
      <xdr:nvSpPr>
        <xdr:cNvPr id="16" name="TextBox 15">
          <a:extLst>
            <a:ext uri="{FF2B5EF4-FFF2-40B4-BE49-F238E27FC236}">
              <a16:creationId xmlns:a16="http://schemas.microsoft.com/office/drawing/2014/main" id="{BD280B8A-B9B0-B64C-B7D8-799B9A2E026D}"/>
            </a:ext>
          </a:extLst>
        </xdr:cNvPr>
        <xdr:cNvSpPr txBox="1"/>
      </xdr:nvSpPr>
      <xdr:spPr>
        <a:xfrm>
          <a:off x="203200" y="1829111"/>
          <a:ext cx="9012044" cy="2321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a:solidFill>
                <a:srgbClr val="242351"/>
              </a:solidFill>
              <a:effectLst/>
              <a:latin typeface="Trebuchet MS" panose="020B0703020202090204" pitchFamily="34" charset="0"/>
              <a:ea typeface="+mn-ea"/>
              <a:cs typeface="Arial" panose="020B0604020202020204" pitchFamily="34" charset="0"/>
            </a:rPr>
            <a:t>Purpose: </a:t>
          </a:r>
          <a:r>
            <a:rPr lang="en-US" sz="1000">
              <a:solidFill>
                <a:schemeClr val="dk1"/>
              </a:solidFill>
              <a:effectLst/>
              <a:latin typeface="Arial" panose="020B0604020202020204" pitchFamily="34" charset="0"/>
              <a:ea typeface="+mn-ea"/>
              <a:cs typeface="Arial" panose="020B0604020202020204" pitchFamily="34" charset="0"/>
            </a:rPr>
            <a:t>The PEPFAR Strategic Information Capacity Assessment (PSICA) outlines best practice standards for the management of PEPFAR strategic information. This assessment tool is intended for use understanding the capacity strengths and needs of local PEPFAR partners. It is not intended to be used as an audit or a fault-finding tool. USAID’s Office of HIV/AIDS (OHA) understands that PEPFAR’s strategic information demands are substantial and seeks to better support local organizations. The tool can be used by organizations as a self-assessment tool or by USAID, PEPFAR, or their partners to assess the capacity of new partners. It can also be used by those transitioning to PEPFAR prime partnership to identify areas for capacity development support.  </a:t>
          </a:r>
          <a:br>
            <a:rPr lang="en-US" sz="1000">
              <a:solidFill>
                <a:schemeClr val="dk1"/>
              </a:solidFill>
              <a:effectLst/>
              <a:latin typeface="Arial" panose="020B0604020202020204" pitchFamily="34" charset="0"/>
              <a:ea typeface="+mn-ea"/>
              <a:cs typeface="Arial" panose="020B0604020202020204" pitchFamily="34" charset="0"/>
            </a:rPr>
          </a:br>
          <a:r>
            <a:rPr lang="en-US" sz="1000">
              <a:solidFill>
                <a:schemeClr val="dk1"/>
              </a:solidFill>
              <a:effectLst/>
              <a:latin typeface="Arial" panose="020B0604020202020204" pitchFamily="34" charset="0"/>
              <a:ea typeface="+mn-ea"/>
              <a:cs typeface="Arial" panose="020B0604020202020204" pitchFamily="34" charset="0"/>
            </a:rPr>
            <a:t/>
          </a:r>
          <a:br>
            <a:rPr lang="en-US" sz="1000">
              <a:solidFill>
                <a:schemeClr val="dk1"/>
              </a:solidFill>
              <a:effectLst/>
              <a:latin typeface="Arial" panose="020B0604020202020204" pitchFamily="34" charset="0"/>
              <a:ea typeface="+mn-ea"/>
              <a:cs typeface="Arial" panose="020B0604020202020204" pitchFamily="34" charset="0"/>
            </a:rPr>
          </a:br>
          <a:r>
            <a:rPr lang="en-US" sz="1000" b="1" i="0">
              <a:solidFill>
                <a:srgbClr val="242351"/>
              </a:solidFill>
              <a:effectLst/>
              <a:latin typeface="Trebuchet MS" panose="020B0703020202090204" pitchFamily="34" charset="0"/>
              <a:ea typeface="+mn-ea"/>
              <a:cs typeface="Arial" panose="020B0604020202020204" pitchFamily="34" charset="0"/>
            </a:rPr>
            <a:t>Description: </a:t>
          </a:r>
          <a:r>
            <a:rPr lang="en-US" sz="1000">
              <a:solidFill>
                <a:schemeClr val="dk1"/>
              </a:solidFill>
              <a:effectLst/>
              <a:latin typeface="Arial" panose="020B0604020202020204" pitchFamily="34" charset="0"/>
              <a:ea typeface="+mn-ea"/>
              <a:cs typeface="Arial" panose="020B0604020202020204" pitchFamily="34" charset="0"/>
            </a:rPr>
            <a:t>The PSICA tool is composed of four domains: (1) Human Capacity for PEPFAR Strategic Information; (2) Organizational Processes for PEPFAR Strategic Information; (3) Technology, Infrastructure, and Systems for PEPFAR Strategic Information; and (4) PEPFAR Data Quality and Use. Each domain contains a set of sub-domains that are scored through answering three to six performance expectations. There are a total of 54 performance expectations. </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i="0">
              <a:solidFill>
                <a:srgbClr val="242351"/>
              </a:solidFill>
              <a:effectLst/>
              <a:latin typeface="Trebuchet MS" panose="020B0703020202090204" pitchFamily="34" charset="0"/>
              <a:ea typeface="+mn-ea"/>
              <a:cs typeface="Arial" panose="020B0604020202020204" pitchFamily="34" charset="0"/>
            </a:rPr>
            <a:t>Acknowledgments: </a:t>
          </a:r>
          <a:r>
            <a:rPr lang="en-US" sz="1000">
              <a:solidFill>
                <a:schemeClr val="dk1"/>
              </a:solidFill>
              <a:effectLst/>
              <a:latin typeface="Arial" panose="020B0604020202020204" pitchFamily="34" charset="0"/>
              <a:ea typeface="+mn-ea"/>
              <a:cs typeface="Arial" panose="020B0604020202020204" pitchFamily="34" charset="0"/>
            </a:rPr>
            <a:t>The PSICA tool was developed by Data.FI, a USAID/OHA central mechanism, Cooperative Agreement No. 7200AA19CA0004, and is based on a resource developed by the OHA Strategic Information, Evaluation and Informatics (SIEI) Division. Substantial contributions to this tool were made by: Ana Djapovic Scholl and Josephine Mungurere-Baker (both of OHA's SIEI Division); Jessica Posner, Caitlin Madevu-Matson, Rebecca Furth, Kolawole Oyediran, and Peteria Chan (of Data.FI, John Snow, Inc), and Nena do Nascimento (of Data.FI, Palladium). </a:t>
          </a:r>
          <a:endParaRPr lang="en-US" sz="1000">
            <a:latin typeface="Arial" panose="020B0604020202020204" pitchFamily="34" charset="0"/>
            <a:cs typeface="Arial" panose="020B0604020202020204" pitchFamily="34" charset="0"/>
          </a:endParaRPr>
        </a:p>
      </xdr:txBody>
    </xdr:sp>
    <xdr:clientData/>
  </xdr:twoCellAnchor>
  <xdr:twoCellAnchor>
    <xdr:from>
      <xdr:col>1</xdr:col>
      <xdr:colOff>119380</xdr:colOff>
      <xdr:row>0</xdr:row>
      <xdr:rowOff>79375</xdr:rowOff>
    </xdr:from>
    <xdr:to>
      <xdr:col>3</xdr:col>
      <xdr:colOff>83820</xdr:colOff>
      <xdr:row>1</xdr:row>
      <xdr:rowOff>127000</xdr:rowOff>
    </xdr:to>
    <xdr:sp macro="" textlink="">
      <xdr:nvSpPr>
        <xdr:cNvPr id="5" name="Content Placeholder 5">
          <a:extLst>
            <a:ext uri="{FF2B5EF4-FFF2-40B4-BE49-F238E27FC236}">
              <a16:creationId xmlns:a16="http://schemas.microsoft.com/office/drawing/2014/main" id="{BDBE669F-6C5C-F940-AEC2-A1AD276CCC50}"/>
            </a:ext>
          </a:extLst>
        </xdr:cNvPr>
        <xdr:cNvSpPr txBox="1">
          <a:spLocks/>
        </xdr:cNvSpPr>
      </xdr:nvSpPr>
      <xdr:spPr>
        <a:xfrm>
          <a:off x="347980" y="79375"/>
          <a:ext cx="1615440" cy="225425"/>
        </a:xfrm>
        <a:prstGeom prst="rect">
          <a:avLst/>
        </a:prstGeom>
      </xdr:spPr>
      <xdr:txBody>
        <a:bodyPr wrap="square" lIns="0" tIns="0" rIns="0" bIns="0">
          <a:noAutofit/>
        </a:bodyPr>
        <a:lstStyle/>
        <a:p>
          <a:pPr marL="0" marR="0">
            <a:lnSpc>
              <a:spcPct val="120000"/>
            </a:lnSpc>
            <a:spcBef>
              <a:spcPts val="0"/>
            </a:spcBef>
            <a:spcAft>
              <a:spcPts val="800"/>
            </a:spcAft>
          </a:pPr>
          <a:r>
            <a:rPr lang="en-US" sz="1200" b="1" kern="1200">
              <a:solidFill>
                <a:schemeClr val="bg1"/>
              </a:solidFill>
              <a:effectLst/>
              <a:latin typeface="Arial" panose="020B0604020202020204" pitchFamily="34" charset="0"/>
              <a:ea typeface="Calibri" panose="020F0502020204030204" pitchFamily="34" charset="0"/>
            </a:rPr>
            <a:t>NOVEMBER 2020</a:t>
          </a:r>
          <a:endParaRPr lang="en-US" sz="1200">
            <a:solidFill>
              <a:schemeClr val="bg1"/>
            </a:solidFill>
            <a:effectLst/>
            <a:latin typeface="Arial" panose="020B0604020202020204" pitchFamily="34" charset="0"/>
            <a:ea typeface="Calibri" panose="020F0502020204030204" pitchFamily="34" charset="0"/>
          </a:endParaRPr>
        </a:p>
      </xdr:txBody>
    </xdr:sp>
    <xdr:clientData/>
  </xdr:twoCellAnchor>
  <xdr:twoCellAnchor editAs="oneCell">
    <xdr:from>
      <xdr:col>5</xdr:col>
      <xdr:colOff>50800</xdr:colOff>
      <xdr:row>36</xdr:row>
      <xdr:rowOff>12700</xdr:rowOff>
    </xdr:from>
    <xdr:to>
      <xdr:col>11</xdr:col>
      <xdr:colOff>584200</xdr:colOff>
      <xdr:row>40</xdr:row>
      <xdr:rowOff>86029</xdr:rowOff>
    </xdr:to>
    <xdr:pic>
      <xdr:nvPicPr>
        <xdr:cNvPr id="13" name="Picture 12">
          <a:extLst>
            <a:ext uri="{FF2B5EF4-FFF2-40B4-BE49-F238E27FC236}">
              <a16:creationId xmlns:a16="http://schemas.microsoft.com/office/drawing/2014/main" id="{856CC579-5484-374C-98D4-80494B39A0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0" y="6985000"/>
          <a:ext cx="5638800" cy="784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100012</xdr:colOff>
      <xdr:row>1</xdr:row>
      <xdr:rowOff>69056</xdr:rowOff>
    </xdr:from>
    <xdr:to>
      <xdr:col>2</xdr:col>
      <xdr:colOff>1266825</xdr:colOff>
      <xdr:row>46</xdr:row>
      <xdr:rowOff>28575</xdr:rowOff>
    </xdr:to>
    <xdr:sp macro="" textlink="">
      <xdr:nvSpPr>
        <xdr:cNvPr id="2" name="TextBox 1">
          <a:extLst>
            <a:ext uri="{FF2B5EF4-FFF2-40B4-BE49-F238E27FC236}">
              <a16:creationId xmlns:a16="http://schemas.microsoft.com/office/drawing/2014/main" id="{00000000-0008-0000-0100-000004000000}"/>
            </a:ext>
          </a:extLst>
        </xdr:cNvPr>
        <xdr:cNvSpPr txBox="1"/>
      </xdr:nvSpPr>
      <xdr:spPr>
        <a:xfrm>
          <a:off x="100012" y="526256"/>
          <a:ext cx="5033963" cy="9513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 the PEPFAR Strategic Information Competency Assessment (PSICA) summary sheet, each capacity sub-domain is assigned an ordinal score based on the capacity of the organization, ranging from 1 to 4.</a:t>
          </a:r>
        </a:p>
        <a:p>
          <a:r>
            <a:rPr lang="en-US" sz="1100">
              <a:solidFill>
                <a:schemeClr val="dk1"/>
              </a:solidFill>
              <a:effectLst/>
              <a:latin typeface="+mn-lt"/>
              <a:ea typeface="+mn-ea"/>
              <a:cs typeface="+mn-cs"/>
            </a:rPr>
            <a:t>  - 1 represents inadequate capacity, where there are key deficiencies and significant weaknesses </a:t>
          </a:r>
        </a:p>
        <a:p>
          <a:r>
            <a:rPr lang="en-US" sz="1100">
              <a:solidFill>
                <a:schemeClr val="dk1"/>
              </a:solidFill>
              <a:effectLst/>
              <a:latin typeface="+mn-lt"/>
              <a:ea typeface="+mn-ea"/>
              <a:cs typeface="+mn-cs"/>
            </a:rPr>
            <a:t>  - 2 represents weak capacity, where there are some deficiencies and significant weaknesses </a:t>
          </a:r>
        </a:p>
        <a:p>
          <a:r>
            <a:rPr lang="en-US" sz="1100">
              <a:solidFill>
                <a:schemeClr val="dk1"/>
              </a:solidFill>
              <a:effectLst/>
              <a:latin typeface="+mn-lt"/>
              <a:ea typeface="+mn-ea"/>
              <a:cs typeface="+mn-cs"/>
            </a:rPr>
            <a:t>  - 3 represents adequate capacity, where there are no deficiencies</a:t>
          </a:r>
        </a:p>
        <a:p>
          <a:r>
            <a:rPr lang="en-US" sz="1100">
              <a:solidFill>
                <a:schemeClr val="dk1"/>
              </a:solidFill>
              <a:effectLst/>
              <a:latin typeface="+mn-lt"/>
              <a:ea typeface="+mn-ea"/>
              <a:cs typeface="+mn-cs"/>
            </a:rPr>
            <a:t>  - 4 represents strong capacity, where there are no deficiencies or significant weaknesses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 on benchmarking approaches previously used by JSI for capacity assessment,</a:t>
          </a:r>
          <a:r>
            <a:rPr lang="en-US" sz="1100" baseline="30000">
              <a:solidFill>
                <a:schemeClr val="dk1"/>
              </a:solidFill>
              <a:effectLst/>
              <a:latin typeface="+mn-lt"/>
              <a:ea typeface="+mn-ea"/>
              <a:cs typeface="+mn-cs"/>
            </a:rPr>
            <a:t> 1,2,3,4</a:t>
          </a:r>
          <a:r>
            <a:rPr lang="en-US" sz="1100">
              <a:solidFill>
                <a:schemeClr val="dk1"/>
              </a:solidFill>
              <a:effectLst/>
              <a:latin typeface="+mn-lt"/>
              <a:ea typeface="+mn-ea"/>
              <a:cs typeface="+mn-cs"/>
            </a:rPr>
            <a:t> this Data.FI tool anchors the best practice standard in discrete performance expectations that are linked back to the ordinal scores. The response options for all performance expectations in the PSICA are structured with a similar ordinal nature, and have either two options (4/Yes or 1/No) or four options (4/All, 3/Most, 2/Some, 1/None)., Based on responses to the performance expectations, the sub-domain scores are calculated in one of two ways depending on the sub-domain (Table 1). For most sub-domains, the performance expectations all contribute equally to progression into higher categories; for these, the </a:t>
          </a:r>
          <a:r>
            <a:rPr lang="en-US" sz="1100" b="1" u="sng">
              <a:solidFill>
                <a:schemeClr val="dk1"/>
              </a:solidFill>
              <a:effectLst/>
              <a:latin typeface="+mn-lt"/>
              <a:ea typeface="+mn-ea"/>
              <a:cs typeface="+mn-cs"/>
            </a:rPr>
            <a:t>geometric mean</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of all responses will be calculated and rounded down to the nearest whole number. For other sub-domains, specific conditions need to be met for progression into higher categories, requiring assessment of specific response combinations against a framework of </a:t>
          </a:r>
          <a:r>
            <a:rPr lang="en-US" sz="1100" b="1" u="sng">
              <a:solidFill>
                <a:schemeClr val="dk1"/>
              </a:solidFill>
              <a:effectLst/>
              <a:latin typeface="+mn-lt"/>
              <a:ea typeface="+mn-ea"/>
              <a:cs typeface="+mn-cs"/>
            </a:rPr>
            <a:t>conditional</a:t>
          </a:r>
          <a:r>
            <a:rPr lang="en-US" sz="1100">
              <a:solidFill>
                <a:schemeClr val="dk1"/>
              </a:solidFill>
              <a:effectLst/>
              <a:latin typeface="+mn-lt"/>
              <a:ea typeface="+mn-ea"/>
              <a:cs typeface="+mn-cs"/>
            </a:rPr>
            <a:t> tests. </a:t>
          </a:r>
        </a:p>
        <a:p>
          <a:r>
            <a:rPr lang="en-US" sz="1100">
              <a:solidFill>
                <a:schemeClr val="dk1"/>
              </a:solidFill>
              <a:effectLst/>
              <a:latin typeface="+mn-lt"/>
              <a:ea typeface="+mn-ea"/>
              <a:cs typeface="+mn-cs"/>
            </a:rPr>
            <a:t> </a:t>
          </a:r>
        </a:p>
        <a:p>
          <a:r>
            <a:rPr lang="en-US" sz="900">
              <a:solidFill>
                <a:schemeClr val="dk1"/>
              </a:solidFill>
              <a:effectLst/>
              <a:latin typeface="+mn-lt"/>
              <a:ea typeface="+mn-ea"/>
              <a:cs typeface="+mn-cs"/>
            </a:rPr>
            <a:t>1. John Snow Inc. (2014). Organizational Capacity Assessment Tool: Participant’s Copy. </a:t>
          </a:r>
          <a:r>
            <a:rPr lang="fr-FR" sz="900">
              <a:solidFill>
                <a:schemeClr val="dk1"/>
              </a:solidFill>
              <a:effectLst/>
              <a:latin typeface="+mn-lt"/>
              <a:ea typeface="+mn-ea"/>
              <a:cs typeface="+mn-cs"/>
            </a:rPr>
            <a:t>Boston, MA, USA: JSI.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2.</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John Snow Inc. (2012). Organizational Capacity Assessment for Community Based Organizations. </a:t>
          </a:r>
          <a:r>
            <a:rPr lang="fr-FR" sz="900">
              <a:solidFill>
                <a:schemeClr val="dk1"/>
              </a:solidFill>
              <a:effectLst/>
              <a:latin typeface="+mn-lt"/>
              <a:ea typeface="+mn-ea"/>
              <a:cs typeface="+mn-cs"/>
            </a:rPr>
            <a:t>Boston, MA, USA: JSI</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3. John Snow Inc. (2020). Tuberculosis Implementation Framework Agreement (TIFA) Pre-Award Assessment. </a:t>
          </a:r>
          <a:r>
            <a:rPr lang="fr-FR" sz="900">
              <a:solidFill>
                <a:schemeClr val="dk1"/>
              </a:solidFill>
              <a:effectLst/>
              <a:latin typeface="+mn-lt"/>
              <a:ea typeface="+mn-ea"/>
              <a:cs typeface="+mn-cs"/>
            </a:rPr>
            <a:t>Boston, MA: </a:t>
          </a:r>
          <a:r>
            <a:rPr lang="en-US" sz="900">
              <a:solidFill>
                <a:schemeClr val="dk1"/>
              </a:solidFill>
              <a:effectLst/>
              <a:latin typeface="+mn-lt"/>
              <a:ea typeface="+mn-ea"/>
              <a:cs typeface="+mn-cs"/>
            </a:rPr>
            <a:t>JSI</a:t>
          </a:r>
        </a:p>
        <a:p>
          <a:r>
            <a:rPr lang="en-US" sz="900">
              <a:solidFill>
                <a:schemeClr val="dk1"/>
              </a:solidFill>
              <a:effectLst/>
              <a:latin typeface="+mn-lt"/>
              <a:ea typeface="+mn-ea"/>
              <a:cs typeface="+mn-cs"/>
            </a:rPr>
            <a:t>4. Initiatives Inc. (2015). </a:t>
          </a:r>
          <a:r>
            <a:rPr lang="en-US" sz="900" i="1">
              <a:solidFill>
                <a:schemeClr val="dk1"/>
              </a:solidFill>
              <a:effectLst/>
              <a:latin typeface="+mn-lt"/>
              <a:ea typeface="+mn-ea"/>
              <a:cs typeface="+mn-cs"/>
            </a:rPr>
            <a:t>District AIDS Task Force Performance Assessment and Certification Standards.</a:t>
          </a:r>
          <a:r>
            <a:rPr lang="en-US" sz="900">
              <a:solidFill>
                <a:schemeClr val="dk1"/>
              </a:solidFill>
              <a:effectLst/>
              <a:latin typeface="+mn-lt"/>
              <a:ea typeface="+mn-ea"/>
              <a:cs typeface="+mn-cs"/>
            </a:rPr>
            <a:t> Boston, MA, USA: Initiatives Inc. and JSI</a:t>
          </a:r>
        </a:p>
        <a:p>
          <a:pPr fontAlgn="base"/>
          <a:endParaRPr lang="en-US" sz="1100">
            <a:solidFill>
              <a:schemeClr val="dk1"/>
            </a:solidFill>
            <a:effectLst/>
            <a:latin typeface="+mn-lt"/>
            <a:ea typeface="+mn-ea"/>
            <a:cs typeface="+mn-cs"/>
          </a:endParaRPr>
        </a:p>
        <a:p>
          <a:pPr rtl="0" fontAlgn="base">
            <a:lnSpc>
              <a:spcPct val="114000"/>
            </a:lnSpc>
          </a:pPr>
          <a:r>
            <a:rPr lang="en-US" sz="1000" b="0" i="0" u="none" strike="noStrike" baseline="0">
              <a:solidFill>
                <a:schemeClr val="dk1"/>
              </a:solidFill>
              <a:effectLst/>
              <a:latin typeface="Arial" panose="020B0604020202020204" pitchFamily="34" charset="0"/>
              <a:ea typeface="+mn-ea"/>
              <a:cs typeface="Arial" panose="020B0604020202020204" pitchFamily="34" charset="0"/>
            </a:rPr>
            <a:t>Please contact Data.FI at datafiproject@thepalladiumgroup.com for more information on the PSICA tool.</a:t>
          </a:r>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rtl="0" fontAlgn="base">
            <a:lnSpc>
              <a:spcPct val="114000"/>
            </a:lnSpc>
          </a:pPr>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rtl="0" fontAlgn="base"/>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twoCellAnchor editAs="oneCell">
    <xdr:from>
      <xdr:col>2</xdr:col>
      <xdr:colOff>1391272</xdr:colOff>
      <xdr:row>1</xdr:row>
      <xdr:rowOff>95250</xdr:rowOff>
    </xdr:from>
    <xdr:to>
      <xdr:col>11</xdr:col>
      <xdr:colOff>533471</xdr:colOff>
      <xdr:row>17</xdr:row>
      <xdr:rowOff>48181</xdr:rowOff>
    </xdr:to>
    <xdr:pic>
      <xdr:nvPicPr>
        <xdr:cNvPr id="3" name="Picture 2">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15547" y="285750"/>
          <a:ext cx="4952449" cy="398200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6A7C"/>
  </sheetPr>
  <dimension ref="A1:AJ158"/>
  <sheetViews>
    <sheetView showGridLines="0" showRowColHeaders="0" tabSelected="1" zoomScaleNormal="100" workbookViewId="0">
      <selection activeCell="M20" sqref="M20"/>
    </sheetView>
  </sheetViews>
  <sheetFormatPr defaultColWidth="11.125" defaultRowHeight="14.25"/>
  <cols>
    <col min="1" max="1" width="3" customWidth="1"/>
  </cols>
  <sheetData>
    <row r="1" spans="1:3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37.15" customHeight="1">
      <c r="A2" s="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36" customHeight="1">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c r="A10" s="1"/>
      <c r="B10" s="1"/>
      <c r="C10" s="1"/>
      <c r="D10" s="1"/>
      <c r="E10" s="1"/>
      <c r="F10" s="3"/>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sheetData>
  <sheetProtection algorithmName="SHA-512" hashValue="YLNIRAzNIBGYo1lgFrWW0thtUBgn90/2c8bqer1x3wl0ChU4CbKIHuq1qL1txfrbPQMngPNAG9XMDDDn1U3Rvg==" saltValue="xTXl9KDNYwWACg1LizRC2Q=="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selection activeCell="E1" sqref="E1"/>
    </sheetView>
  </sheetViews>
  <sheetFormatPr defaultColWidth="9" defaultRowHeight="15"/>
  <cols>
    <col min="1" max="16384" width="9" style="30"/>
  </cols>
  <sheetData>
    <row r="1" spans="1:7">
      <c r="A1" s="30" t="s">
        <v>272</v>
      </c>
      <c r="B1" s="30" t="s">
        <v>273</v>
      </c>
      <c r="C1" s="30" t="s">
        <v>274</v>
      </c>
      <c r="D1" s="30" t="s">
        <v>275</v>
      </c>
      <c r="E1" s="30" t="s">
        <v>276</v>
      </c>
      <c r="F1" s="30" t="s">
        <v>250</v>
      </c>
      <c r="G1" s="30" t="s">
        <v>251</v>
      </c>
    </row>
    <row r="2" spans="1:7">
      <c r="A2" s="30">
        <v>1</v>
      </c>
      <c r="B2" s="30">
        <v>1</v>
      </c>
      <c r="C2" s="30">
        <v>1</v>
      </c>
      <c r="D2" s="30">
        <v>1</v>
      </c>
      <c r="E2" s="30">
        <v>1</v>
      </c>
      <c r="F2" s="30" t="s">
        <v>172</v>
      </c>
      <c r="G2" s="34" t="str">
        <f>CONCATENATE(A2,B2,C2,D2)</f>
        <v>1111</v>
      </c>
    </row>
    <row r="3" spans="1:7">
      <c r="A3" s="30">
        <v>2</v>
      </c>
      <c r="B3" s="30">
        <v>1</v>
      </c>
      <c r="C3" s="30">
        <v>1</v>
      </c>
      <c r="D3" s="30">
        <v>1</v>
      </c>
      <c r="E3" s="30">
        <v>1</v>
      </c>
      <c r="F3" s="30" t="s">
        <v>222</v>
      </c>
      <c r="G3" s="34" t="str">
        <f t="shared" ref="G3:G66" si="0">CONCATENATE(A3,B3,C3,D3)</f>
        <v>2111</v>
      </c>
    </row>
    <row r="4" spans="1:7">
      <c r="A4" s="30">
        <v>3</v>
      </c>
      <c r="B4" s="30">
        <v>1</v>
      </c>
      <c r="C4" s="30">
        <v>1</v>
      </c>
      <c r="D4" s="30">
        <v>1</v>
      </c>
      <c r="E4" s="30">
        <v>1</v>
      </c>
      <c r="F4" s="30" t="s">
        <v>222</v>
      </c>
      <c r="G4" s="34" t="str">
        <f t="shared" si="0"/>
        <v>3111</v>
      </c>
    </row>
    <row r="5" spans="1:7">
      <c r="A5" s="30">
        <v>4</v>
      </c>
      <c r="B5" s="30">
        <v>1</v>
      </c>
      <c r="C5" s="30">
        <v>1</v>
      </c>
      <c r="D5" s="30">
        <v>1</v>
      </c>
      <c r="E5" s="30">
        <v>1</v>
      </c>
      <c r="F5" s="30" t="s">
        <v>222</v>
      </c>
      <c r="G5" s="34" t="str">
        <f t="shared" si="0"/>
        <v>4111</v>
      </c>
    </row>
    <row r="6" spans="1:7">
      <c r="A6" s="30">
        <v>1</v>
      </c>
      <c r="B6" s="30">
        <v>2</v>
      </c>
      <c r="C6" s="30">
        <v>1</v>
      </c>
      <c r="D6" s="30">
        <v>1</v>
      </c>
      <c r="E6" s="30">
        <v>1</v>
      </c>
      <c r="F6" s="30" t="s">
        <v>172</v>
      </c>
      <c r="G6" s="34" t="str">
        <f t="shared" si="0"/>
        <v>1211</v>
      </c>
    </row>
    <row r="7" spans="1:7">
      <c r="A7" s="30">
        <v>2</v>
      </c>
      <c r="B7" s="30">
        <v>2</v>
      </c>
      <c r="C7" s="30">
        <v>1</v>
      </c>
      <c r="D7" s="30">
        <v>1</v>
      </c>
      <c r="E7" s="30">
        <v>2</v>
      </c>
      <c r="F7" s="30" t="s">
        <v>173</v>
      </c>
      <c r="G7" s="34" t="str">
        <f t="shared" si="0"/>
        <v>2211</v>
      </c>
    </row>
    <row r="8" spans="1:7">
      <c r="A8" s="30">
        <v>3</v>
      </c>
      <c r="B8" s="30">
        <v>2</v>
      </c>
      <c r="C8" s="30">
        <v>1</v>
      </c>
      <c r="D8" s="30">
        <v>1</v>
      </c>
      <c r="E8" s="30">
        <v>2</v>
      </c>
      <c r="F8" s="30" t="s">
        <v>173</v>
      </c>
      <c r="G8" s="34" t="str">
        <f t="shared" si="0"/>
        <v>3211</v>
      </c>
    </row>
    <row r="9" spans="1:7">
      <c r="A9" s="30">
        <v>4</v>
      </c>
      <c r="B9" s="30">
        <v>2</v>
      </c>
      <c r="C9" s="30">
        <v>1</v>
      </c>
      <c r="D9" s="30">
        <v>1</v>
      </c>
      <c r="E9" s="30">
        <v>2</v>
      </c>
      <c r="F9" s="30" t="s">
        <v>173</v>
      </c>
      <c r="G9" s="34" t="str">
        <f t="shared" si="0"/>
        <v>4211</v>
      </c>
    </row>
    <row r="10" spans="1:7">
      <c r="A10" s="30">
        <v>1</v>
      </c>
      <c r="B10" s="30">
        <v>3</v>
      </c>
      <c r="C10" s="30">
        <v>1</v>
      </c>
      <c r="D10" s="30">
        <v>1</v>
      </c>
      <c r="E10" s="30">
        <v>1</v>
      </c>
      <c r="F10" s="30" t="s">
        <v>172</v>
      </c>
      <c r="G10" s="34" t="str">
        <f t="shared" si="0"/>
        <v>1311</v>
      </c>
    </row>
    <row r="11" spans="1:7">
      <c r="A11" s="30">
        <v>2</v>
      </c>
      <c r="B11" s="30">
        <v>3</v>
      </c>
      <c r="C11" s="30">
        <v>1</v>
      </c>
      <c r="D11" s="30">
        <v>1</v>
      </c>
      <c r="E11" s="30">
        <v>2</v>
      </c>
      <c r="F11" s="30" t="s">
        <v>173</v>
      </c>
      <c r="G11" s="34" t="str">
        <f t="shared" si="0"/>
        <v>2311</v>
      </c>
    </row>
    <row r="12" spans="1:7">
      <c r="A12" s="30">
        <v>3</v>
      </c>
      <c r="B12" s="30">
        <v>3</v>
      </c>
      <c r="C12" s="30">
        <v>1</v>
      </c>
      <c r="D12" s="30">
        <v>1</v>
      </c>
      <c r="E12" s="30">
        <v>2</v>
      </c>
      <c r="F12" s="30" t="s">
        <v>173</v>
      </c>
      <c r="G12" s="34" t="str">
        <f t="shared" si="0"/>
        <v>3311</v>
      </c>
    </row>
    <row r="13" spans="1:7">
      <c r="A13" s="30">
        <v>4</v>
      </c>
      <c r="B13" s="30">
        <v>3</v>
      </c>
      <c r="C13" s="30">
        <v>1</v>
      </c>
      <c r="D13" s="30">
        <v>1</v>
      </c>
      <c r="E13" s="30">
        <v>2</v>
      </c>
      <c r="F13" s="30" t="s">
        <v>173</v>
      </c>
      <c r="G13" s="34" t="str">
        <f t="shared" si="0"/>
        <v>4311</v>
      </c>
    </row>
    <row r="14" spans="1:7">
      <c r="A14" s="30">
        <v>1</v>
      </c>
      <c r="B14" s="30">
        <v>4</v>
      </c>
      <c r="C14" s="30">
        <v>1</v>
      </c>
      <c r="D14" s="30">
        <v>1</v>
      </c>
      <c r="E14" s="30">
        <v>1</v>
      </c>
      <c r="F14" s="30" t="s">
        <v>172</v>
      </c>
      <c r="G14" s="34" t="str">
        <f t="shared" si="0"/>
        <v>1411</v>
      </c>
    </row>
    <row r="15" spans="1:7">
      <c r="A15" s="30">
        <v>2</v>
      </c>
      <c r="B15" s="30">
        <v>4</v>
      </c>
      <c r="C15" s="30">
        <v>1</v>
      </c>
      <c r="D15" s="30">
        <v>1</v>
      </c>
      <c r="E15" s="30">
        <v>2</v>
      </c>
      <c r="F15" s="30" t="s">
        <v>173</v>
      </c>
      <c r="G15" s="34" t="str">
        <f t="shared" si="0"/>
        <v>2411</v>
      </c>
    </row>
    <row r="16" spans="1:7">
      <c r="A16" s="30">
        <v>3</v>
      </c>
      <c r="B16" s="30">
        <v>4</v>
      </c>
      <c r="C16" s="30">
        <v>1</v>
      </c>
      <c r="D16" s="30">
        <v>1</v>
      </c>
      <c r="E16" s="30">
        <v>2</v>
      </c>
      <c r="F16" s="30" t="s">
        <v>173</v>
      </c>
      <c r="G16" s="34" t="str">
        <f t="shared" si="0"/>
        <v>3411</v>
      </c>
    </row>
    <row r="17" spans="1:7">
      <c r="A17" s="30">
        <v>4</v>
      </c>
      <c r="B17" s="30">
        <v>4</v>
      </c>
      <c r="C17" s="30">
        <v>1</v>
      </c>
      <c r="D17" s="30">
        <v>1</v>
      </c>
      <c r="E17" s="30">
        <v>2</v>
      </c>
      <c r="F17" s="30" t="s">
        <v>173</v>
      </c>
      <c r="G17" s="34" t="str">
        <f t="shared" si="0"/>
        <v>4411</v>
      </c>
    </row>
    <row r="18" spans="1:7">
      <c r="A18" s="30">
        <v>1</v>
      </c>
      <c r="B18" s="30">
        <v>1</v>
      </c>
      <c r="C18" s="30">
        <v>2</v>
      </c>
      <c r="D18" s="30">
        <v>1</v>
      </c>
      <c r="E18" s="30">
        <v>1</v>
      </c>
      <c r="F18" s="30" t="s">
        <v>172</v>
      </c>
      <c r="G18" s="34" t="str">
        <f t="shared" si="0"/>
        <v>1121</v>
      </c>
    </row>
    <row r="19" spans="1:7">
      <c r="A19" s="30">
        <v>2</v>
      </c>
      <c r="B19" s="30">
        <v>1</v>
      </c>
      <c r="C19" s="30">
        <v>2</v>
      </c>
      <c r="D19" s="30">
        <v>1</v>
      </c>
      <c r="E19" s="30">
        <v>1</v>
      </c>
      <c r="F19" s="30" t="s">
        <v>222</v>
      </c>
      <c r="G19" s="34" t="str">
        <f t="shared" si="0"/>
        <v>2121</v>
      </c>
    </row>
    <row r="20" spans="1:7">
      <c r="A20" s="30">
        <v>3</v>
      </c>
      <c r="B20" s="30">
        <v>1</v>
      </c>
      <c r="C20" s="30">
        <v>2</v>
      </c>
      <c r="D20" s="30">
        <v>1</v>
      </c>
      <c r="E20" s="30">
        <v>1</v>
      </c>
      <c r="F20" s="30" t="s">
        <v>222</v>
      </c>
      <c r="G20" s="34" t="str">
        <f t="shared" si="0"/>
        <v>3121</v>
      </c>
    </row>
    <row r="21" spans="1:7">
      <c r="A21" s="30">
        <v>4</v>
      </c>
      <c r="B21" s="30">
        <v>1</v>
      </c>
      <c r="C21" s="30">
        <v>2</v>
      </c>
      <c r="D21" s="30">
        <v>1</v>
      </c>
      <c r="E21" s="30">
        <v>1</v>
      </c>
      <c r="F21" s="30" t="s">
        <v>222</v>
      </c>
      <c r="G21" s="34" t="str">
        <f t="shared" si="0"/>
        <v>4121</v>
      </c>
    </row>
    <row r="22" spans="1:7">
      <c r="A22" s="30">
        <v>1</v>
      </c>
      <c r="B22" s="30">
        <v>2</v>
      </c>
      <c r="C22" s="30">
        <v>2</v>
      </c>
      <c r="D22" s="30">
        <v>1</v>
      </c>
      <c r="E22" s="30">
        <v>1</v>
      </c>
      <c r="F22" s="30" t="s">
        <v>172</v>
      </c>
      <c r="G22" s="34" t="str">
        <f t="shared" si="0"/>
        <v>1221</v>
      </c>
    </row>
    <row r="23" spans="1:7">
      <c r="A23" s="30">
        <v>2</v>
      </c>
      <c r="B23" s="30">
        <v>2</v>
      </c>
      <c r="C23" s="30">
        <v>2</v>
      </c>
      <c r="D23" s="30">
        <v>1</v>
      </c>
      <c r="E23" s="30">
        <v>2</v>
      </c>
      <c r="F23" s="30" t="s">
        <v>173</v>
      </c>
      <c r="G23" s="34" t="str">
        <f t="shared" si="0"/>
        <v>2221</v>
      </c>
    </row>
    <row r="24" spans="1:7">
      <c r="A24" s="30">
        <v>3</v>
      </c>
      <c r="B24" s="30">
        <v>2</v>
      </c>
      <c r="C24" s="30">
        <v>2</v>
      </c>
      <c r="D24" s="30">
        <v>1</v>
      </c>
      <c r="E24" s="30">
        <v>2</v>
      </c>
      <c r="F24" s="30" t="s">
        <v>173</v>
      </c>
      <c r="G24" s="34" t="str">
        <f t="shared" si="0"/>
        <v>3221</v>
      </c>
    </row>
    <row r="25" spans="1:7">
      <c r="A25" s="30">
        <v>4</v>
      </c>
      <c r="B25" s="30">
        <v>2</v>
      </c>
      <c r="C25" s="30">
        <v>2</v>
      </c>
      <c r="D25" s="30">
        <v>1</v>
      </c>
      <c r="E25" s="30">
        <v>2</v>
      </c>
      <c r="F25" s="30" t="s">
        <v>173</v>
      </c>
      <c r="G25" s="34" t="str">
        <f t="shared" si="0"/>
        <v>4221</v>
      </c>
    </row>
    <row r="26" spans="1:7">
      <c r="A26" s="30">
        <v>1</v>
      </c>
      <c r="B26" s="30">
        <v>3</v>
      </c>
      <c r="C26" s="30">
        <v>2</v>
      </c>
      <c r="D26" s="30">
        <v>1</v>
      </c>
      <c r="E26" s="30">
        <v>1</v>
      </c>
      <c r="F26" s="30" t="s">
        <v>172</v>
      </c>
      <c r="G26" s="34" t="str">
        <f t="shared" si="0"/>
        <v>1321</v>
      </c>
    </row>
    <row r="27" spans="1:7">
      <c r="A27" s="30">
        <v>2</v>
      </c>
      <c r="B27" s="30">
        <v>3</v>
      </c>
      <c r="C27" s="30">
        <v>2</v>
      </c>
      <c r="D27" s="30">
        <v>1</v>
      </c>
      <c r="E27" s="30">
        <v>2</v>
      </c>
      <c r="F27" s="30" t="s">
        <v>173</v>
      </c>
      <c r="G27" s="34" t="str">
        <f t="shared" si="0"/>
        <v>2321</v>
      </c>
    </row>
    <row r="28" spans="1:7">
      <c r="A28" s="30">
        <v>3</v>
      </c>
      <c r="B28" s="30">
        <v>3</v>
      </c>
      <c r="C28" s="30">
        <v>2</v>
      </c>
      <c r="D28" s="30">
        <v>1</v>
      </c>
      <c r="E28" s="30">
        <v>2</v>
      </c>
      <c r="F28" s="30" t="s">
        <v>173</v>
      </c>
      <c r="G28" s="34" t="str">
        <f t="shared" si="0"/>
        <v>3321</v>
      </c>
    </row>
    <row r="29" spans="1:7">
      <c r="A29" s="30">
        <v>4</v>
      </c>
      <c r="B29" s="30">
        <v>3</v>
      </c>
      <c r="C29" s="30">
        <v>2</v>
      </c>
      <c r="D29" s="30">
        <v>1</v>
      </c>
      <c r="E29" s="30">
        <v>2</v>
      </c>
      <c r="F29" s="30" t="s">
        <v>173</v>
      </c>
      <c r="G29" s="34" t="str">
        <f t="shared" si="0"/>
        <v>4321</v>
      </c>
    </row>
    <row r="30" spans="1:7">
      <c r="A30" s="30">
        <v>1</v>
      </c>
      <c r="B30" s="30">
        <v>4</v>
      </c>
      <c r="C30" s="30">
        <v>2</v>
      </c>
      <c r="D30" s="30">
        <v>1</v>
      </c>
      <c r="E30" s="30">
        <v>1</v>
      </c>
      <c r="F30" s="30" t="s">
        <v>172</v>
      </c>
      <c r="G30" s="34" t="str">
        <f t="shared" si="0"/>
        <v>1421</v>
      </c>
    </row>
    <row r="31" spans="1:7">
      <c r="A31" s="30">
        <v>2</v>
      </c>
      <c r="B31" s="30">
        <v>4</v>
      </c>
      <c r="C31" s="30">
        <v>2</v>
      </c>
      <c r="D31" s="30">
        <v>1</v>
      </c>
      <c r="E31" s="30">
        <v>2</v>
      </c>
      <c r="F31" s="30" t="s">
        <v>173</v>
      </c>
      <c r="G31" s="34" t="str">
        <f t="shared" si="0"/>
        <v>2421</v>
      </c>
    </row>
    <row r="32" spans="1:7">
      <c r="A32" s="30">
        <v>3</v>
      </c>
      <c r="B32" s="30">
        <v>4</v>
      </c>
      <c r="C32" s="30">
        <v>2</v>
      </c>
      <c r="D32" s="30">
        <v>1</v>
      </c>
      <c r="E32" s="30">
        <v>2</v>
      </c>
      <c r="F32" s="30" t="s">
        <v>173</v>
      </c>
      <c r="G32" s="34" t="str">
        <f t="shared" si="0"/>
        <v>3421</v>
      </c>
    </row>
    <row r="33" spans="1:7">
      <c r="A33" s="30">
        <v>4</v>
      </c>
      <c r="B33" s="30">
        <v>4</v>
      </c>
      <c r="C33" s="30">
        <v>2</v>
      </c>
      <c r="D33" s="30">
        <v>1</v>
      </c>
      <c r="E33" s="30">
        <v>2</v>
      </c>
      <c r="F33" s="30" t="s">
        <v>173</v>
      </c>
      <c r="G33" s="34" t="str">
        <f t="shared" si="0"/>
        <v>4421</v>
      </c>
    </row>
    <row r="34" spans="1:7">
      <c r="A34" s="30">
        <v>1</v>
      </c>
      <c r="B34" s="30">
        <v>1</v>
      </c>
      <c r="C34" s="30">
        <v>3</v>
      </c>
      <c r="D34" s="30">
        <v>1</v>
      </c>
      <c r="E34" s="30">
        <v>1</v>
      </c>
      <c r="F34" s="30" t="s">
        <v>172</v>
      </c>
      <c r="G34" s="34" t="str">
        <f t="shared" si="0"/>
        <v>1131</v>
      </c>
    </row>
    <row r="35" spans="1:7">
      <c r="A35" s="30">
        <v>2</v>
      </c>
      <c r="B35" s="30">
        <v>1</v>
      </c>
      <c r="C35" s="30">
        <v>3</v>
      </c>
      <c r="D35" s="30">
        <v>1</v>
      </c>
      <c r="E35" s="30">
        <v>1</v>
      </c>
      <c r="F35" s="30" t="s">
        <v>222</v>
      </c>
      <c r="G35" s="34" t="str">
        <f t="shared" si="0"/>
        <v>2131</v>
      </c>
    </row>
    <row r="36" spans="1:7">
      <c r="A36" s="30">
        <v>3</v>
      </c>
      <c r="B36" s="30">
        <v>1</v>
      </c>
      <c r="C36" s="30">
        <v>3</v>
      </c>
      <c r="D36" s="30">
        <v>1</v>
      </c>
      <c r="E36" s="30">
        <v>1</v>
      </c>
      <c r="F36" s="30" t="s">
        <v>222</v>
      </c>
      <c r="G36" s="34" t="str">
        <f t="shared" si="0"/>
        <v>3131</v>
      </c>
    </row>
    <row r="37" spans="1:7">
      <c r="A37" s="30">
        <v>4</v>
      </c>
      <c r="B37" s="30">
        <v>1</v>
      </c>
      <c r="C37" s="30">
        <v>3</v>
      </c>
      <c r="D37" s="30">
        <v>1</v>
      </c>
      <c r="E37" s="30">
        <v>1</v>
      </c>
      <c r="F37" s="30" t="s">
        <v>222</v>
      </c>
      <c r="G37" s="34" t="str">
        <f t="shared" si="0"/>
        <v>4131</v>
      </c>
    </row>
    <row r="38" spans="1:7">
      <c r="A38" s="30">
        <v>1</v>
      </c>
      <c r="B38" s="30">
        <v>2</v>
      </c>
      <c r="C38" s="30">
        <v>3</v>
      </c>
      <c r="D38" s="30">
        <v>1</v>
      </c>
      <c r="E38" s="30">
        <v>1</v>
      </c>
      <c r="F38" s="30" t="s">
        <v>172</v>
      </c>
      <c r="G38" s="34" t="str">
        <f t="shared" si="0"/>
        <v>1231</v>
      </c>
    </row>
    <row r="39" spans="1:7">
      <c r="A39" s="30">
        <v>2</v>
      </c>
      <c r="B39" s="30">
        <v>2</v>
      </c>
      <c r="C39" s="30">
        <v>3</v>
      </c>
      <c r="D39" s="30">
        <v>1</v>
      </c>
      <c r="E39" s="30">
        <v>2</v>
      </c>
      <c r="F39" s="30" t="s">
        <v>174</v>
      </c>
      <c r="G39" s="34" t="str">
        <f t="shared" si="0"/>
        <v>2231</v>
      </c>
    </row>
    <row r="40" spans="1:7">
      <c r="A40" s="30">
        <v>3</v>
      </c>
      <c r="B40" s="30">
        <v>2</v>
      </c>
      <c r="C40" s="30">
        <v>3</v>
      </c>
      <c r="D40" s="30">
        <v>1</v>
      </c>
      <c r="E40" s="30">
        <v>2</v>
      </c>
      <c r="F40" s="30" t="s">
        <v>174</v>
      </c>
      <c r="G40" s="34" t="str">
        <f t="shared" si="0"/>
        <v>3231</v>
      </c>
    </row>
    <row r="41" spans="1:7">
      <c r="A41" s="30">
        <v>4</v>
      </c>
      <c r="B41" s="30">
        <v>2</v>
      </c>
      <c r="C41" s="30">
        <v>3</v>
      </c>
      <c r="D41" s="30">
        <v>1</v>
      </c>
      <c r="E41" s="30">
        <v>2</v>
      </c>
      <c r="F41" s="30" t="s">
        <v>174</v>
      </c>
      <c r="G41" s="34" t="str">
        <f t="shared" si="0"/>
        <v>4231</v>
      </c>
    </row>
    <row r="42" spans="1:7">
      <c r="A42" s="30">
        <v>1</v>
      </c>
      <c r="B42" s="30">
        <v>3</v>
      </c>
      <c r="C42" s="30">
        <v>3</v>
      </c>
      <c r="D42" s="30">
        <v>1</v>
      </c>
      <c r="E42" s="30">
        <v>1</v>
      </c>
      <c r="F42" s="30" t="s">
        <v>172</v>
      </c>
      <c r="G42" s="34" t="str">
        <f t="shared" si="0"/>
        <v>1331</v>
      </c>
    </row>
    <row r="43" spans="1:7">
      <c r="A43" s="30">
        <v>2</v>
      </c>
      <c r="B43" s="30">
        <v>3</v>
      </c>
      <c r="C43" s="30">
        <v>3</v>
      </c>
      <c r="D43" s="30">
        <v>1</v>
      </c>
      <c r="E43" s="30">
        <v>3</v>
      </c>
      <c r="F43" s="30" t="s">
        <v>177</v>
      </c>
      <c r="G43" s="34" t="str">
        <f t="shared" si="0"/>
        <v>2331</v>
      </c>
    </row>
    <row r="44" spans="1:7">
      <c r="A44" s="30">
        <v>3</v>
      </c>
      <c r="B44" s="30">
        <v>3</v>
      </c>
      <c r="C44" s="30">
        <v>3</v>
      </c>
      <c r="D44" s="30">
        <v>1</v>
      </c>
      <c r="E44" s="30">
        <v>3</v>
      </c>
      <c r="F44" s="30" t="s">
        <v>177</v>
      </c>
      <c r="G44" s="34" t="str">
        <f t="shared" si="0"/>
        <v>3331</v>
      </c>
    </row>
    <row r="45" spans="1:7">
      <c r="A45" s="30">
        <v>4</v>
      </c>
      <c r="B45" s="30">
        <v>3</v>
      </c>
      <c r="C45" s="30">
        <v>3</v>
      </c>
      <c r="D45" s="30">
        <v>1</v>
      </c>
      <c r="E45" s="30">
        <v>3</v>
      </c>
      <c r="F45" s="30" t="s">
        <v>177</v>
      </c>
      <c r="G45" s="34" t="str">
        <f t="shared" si="0"/>
        <v>4331</v>
      </c>
    </row>
    <row r="46" spans="1:7">
      <c r="A46" s="30">
        <v>1</v>
      </c>
      <c r="B46" s="30">
        <v>4</v>
      </c>
      <c r="C46" s="30">
        <v>3</v>
      </c>
      <c r="D46" s="30">
        <v>1</v>
      </c>
      <c r="E46" s="30">
        <v>1</v>
      </c>
      <c r="F46" s="30" t="s">
        <v>172</v>
      </c>
      <c r="G46" s="34" t="str">
        <f t="shared" si="0"/>
        <v>1431</v>
      </c>
    </row>
    <row r="47" spans="1:7">
      <c r="A47" s="30">
        <v>2</v>
      </c>
      <c r="B47" s="30">
        <v>4</v>
      </c>
      <c r="C47" s="30">
        <v>3</v>
      </c>
      <c r="D47" s="30">
        <v>1</v>
      </c>
      <c r="E47" s="30">
        <v>3</v>
      </c>
      <c r="F47" s="30" t="s">
        <v>177</v>
      </c>
      <c r="G47" s="34" t="str">
        <f t="shared" si="0"/>
        <v>2431</v>
      </c>
    </row>
    <row r="48" spans="1:7">
      <c r="A48" s="30">
        <v>3</v>
      </c>
      <c r="B48" s="30">
        <v>4</v>
      </c>
      <c r="C48" s="30">
        <v>3</v>
      </c>
      <c r="D48" s="30">
        <v>1</v>
      </c>
      <c r="E48" s="30">
        <v>3</v>
      </c>
      <c r="F48" s="30" t="s">
        <v>177</v>
      </c>
      <c r="G48" s="34" t="str">
        <f t="shared" si="0"/>
        <v>3431</v>
      </c>
    </row>
    <row r="49" spans="1:7">
      <c r="A49" s="30">
        <v>4</v>
      </c>
      <c r="B49" s="30">
        <v>4</v>
      </c>
      <c r="C49" s="30">
        <v>3</v>
      </c>
      <c r="D49" s="30">
        <v>1</v>
      </c>
      <c r="E49" s="30">
        <v>3</v>
      </c>
      <c r="F49" s="30" t="s">
        <v>177</v>
      </c>
      <c r="G49" s="34" t="str">
        <f t="shared" si="0"/>
        <v>4431</v>
      </c>
    </row>
    <row r="50" spans="1:7">
      <c r="A50" s="30">
        <v>1</v>
      </c>
      <c r="B50" s="30">
        <v>1</v>
      </c>
      <c r="C50" s="30">
        <v>4</v>
      </c>
      <c r="D50" s="30">
        <v>1</v>
      </c>
      <c r="E50" s="30">
        <v>1</v>
      </c>
      <c r="F50" s="30" t="s">
        <v>172</v>
      </c>
      <c r="G50" s="34" t="str">
        <f t="shared" si="0"/>
        <v>1141</v>
      </c>
    </row>
    <row r="51" spans="1:7">
      <c r="A51" s="30">
        <v>2</v>
      </c>
      <c r="B51" s="30">
        <v>1</v>
      </c>
      <c r="C51" s="30">
        <v>4</v>
      </c>
      <c r="D51" s="30">
        <v>1</v>
      </c>
      <c r="E51" s="30">
        <v>1</v>
      </c>
      <c r="F51" s="30" t="s">
        <v>222</v>
      </c>
      <c r="G51" s="34" t="str">
        <f t="shared" si="0"/>
        <v>2141</v>
      </c>
    </row>
    <row r="52" spans="1:7">
      <c r="A52" s="30">
        <v>3</v>
      </c>
      <c r="B52" s="30">
        <v>1</v>
      </c>
      <c r="C52" s="30">
        <v>4</v>
      </c>
      <c r="D52" s="30">
        <v>1</v>
      </c>
      <c r="E52" s="30">
        <v>1</v>
      </c>
      <c r="F52" s="30" t="s">
        <v>222</v>
      </c>
      <c r="G52" s="34" t="str">
        <f t="shared" si="0"/>
        <v>3141</v>
      </c>
    </row>
    <row r="53" spans="1:7">
      <c r="A53" s="30">
        <v>4</v>
      </c>
      <c r="B53" s="30">
        <v>1</v>
      </c>
      <c r="C53" s="30">
        <v>4</v>
      </c>
      <c r="D53" s="30">
        <v>1</v>
      </c>
      <c r="E53" s="30">
        <v>1</v>
      </c>
      <c r="F53" s="30" t="s">
        <v>222</v>
      </c>
      <c r="G53" s="34" t="str">
        <f t="shared" si="0"/>
        <v>4141</v>
      </c>
    </row>
    <row r="54" spans="1:7">
      <c r="A54" s="30">
        <v>1</v>
      </c>
      <c r="B54" s="30">
        <v>2</v>
      </c>
      <c r="C54" s="30">
        <v>4</v>
      </c>
      <c r="D54" s="30">
        <v>1</v>
      </c>
      <c r="E54" s="30">
        <v>1</v>
      </c>
      <c r="F54" s="30" t="s">
        <v>172</v>
      </c>
      <c r="G54" s="34" t="str">
        <f t="shared" si="0"/>
        <v>1241</v>
      </c>
    </row>
    <row r="55" spans="1:7">
      <c r="A55" s="30">
        <v>2</v>
      </c>
      <c r="B55" s="30">
        <v>2</v>
      </c>
      <c r="C55" s="30">
        <v>4</v>
      </c>
      <c r="D55" s="30">
        <v>1</v>
      </c>
      <c r="E55" s="30">
        <v>2</v>
      </c>
      <c r="F55" s="30" t="s">
        <v>174</v>
      </c>
      <c r="G55" s="34" t="str">
        <f t="shared" si="0"/>
        <v>2241</v>
      </c>
    </row>
    <row r="56" spans="1:7">
      <c r="A56" s="30">
        <v>3</v>
      </c>
      <c r="B56" s="30">
        <v>2</v>
      </c>
      <c r="C56" s="30">
        <v>4</v>
      </c>
      <c r="D56" s="30">
        <v>1</v>
      </c>
      <c r="E56" s="30">
        <v>2</v>
      </c>
      <c r="F56" s="30" t="s">
        <v>174</v>
      </c>
      <c r="G56" s="34" t="str">
        <f t="shared" si="0"/>
        <v>3241</v>
      </c>
    </row>
    <row r="57" spans="1:7">
      <c r="A57" s="30">
        <v>4</v>
      </c>
      <c r="B57" s="30">
        <v>2</v>
      </c>
      <c r="C57" s="30">
        <v>4</v>
      </c>
      <c r="D57" s="30">
        <v>1</v>
      </c>
      <c r="E57" s="30">
        <v>2</v>
      </c>
      <c r="F57" s="30" t="s">
        <v>174</v>
      </c>
      <c r="G57" s="34" t="str">
        <f t="shared" si="0"/>
        <v>4241</v>
      </c>
    </row>
    <row r="58" spans="1:7">
      <c r="A58" s="30">
        <v>1</v>
      </c>
      <c r="B58" s="30">
        <v>3</v>
      </c>
      <c r="C58" s="30">
        <v>4</v>
      </c>
      <c r="D58" s="30">
        <v>1</v>
      </c>
      <c r="E58" s="30">
        <v>1</v>
      </c>
      <c r="F58" s="30" t="s">
        <v>172</v>
      </c>
      <c r="G58" s="34" t="str">
        <f t="shared" si="0"/>
        <v>1341</v>
      </c>
    </row>
    <row r="59" spans="1:7">
      <c r="A59" s="30">
        <v>2</v>
      </c>
      <c r="B59" s="30">
        <v>3</v>
      </c>
      <c r="C59" s="30">
        <v>4</v>
      </c>
      <c r="D59" s="30">
        <v>1</v>
      </c>
      <c r="E59" s="30">
        <v>3</v>
      </c>
      <c r="F59" s="30" t="s">
        <v>177</v>
      </c>
      <c r="G59" s="34" t="str">
        <f t="shared" si="0"/>
        <v>2341</v>
      </c>
    </row>
    <row r="60" spans="1:7">
      <c r="A60" s="30">
        <v>3</v>
      </c>
      <c r="B60" s="30">
        <v>3</v>
      </c>
      <c r="C60" s="30">
        <v>4</v>
      </c>
      <c r="D60" s="30">
        <v>1</v>
      </c>
      <c r="E60" s="30">
        <v>3</v>
      </c>
      <c r="F60" s="30" t="s">
        <v>177</v>
      </c>
      <c r="G60" s="34" t="str">
        <f t="shared" si="0"/>
        <v>3341</v>
      </c>
    </row>
    <row r="61" spans="1:7">
      <c r="A61" s="30">
        <v>4</v>
      </c>
      <c r="B61" s="30">
        <v>3</v>
      </c>
      <c r="C61" s="30">
        <v>4</v>
      </c>
      <c r="D61" s="30">
        <v>1</v>
      </c>
      <c r="E61" s="30">
        <v>3</v>
      </c>
      <c r="F61" s="30" t="s">
        <v>177</v>
      </c>
      <c r="G61" s="34" t="str">
        <f t="shared" si="0"/>
        <v>4341</v>
      </c>
    </row>
    <row r="62" spans="1:7">
      <c r="A62" s="30">
        <v>1</v>
      </c>
      <c r="B62" s="30">
        <v>4</v>
      </c>
      <c r="C62" s="30">
        <v>4</v>
      </c>
      <c r="D62" s="30">
        <v>1</v>
      </c>
      <c r="E62" s="30">
        <v>1</v>
      </c>
      <c r="F62" s="30" t="s">
        <v>172</v>
      </c>
      <c r="G62" s="34" t="str">
        <f t="shared" si="0"/>
        <v>1441</v>
      </c>
    </row>
    <row r="63" spans="1:7">
      <c r="A63" s="30">
        <v>2</v>
      </c>
      <c r="B63" s="30">
        <v>4</v>
      </c>
      <c r="C63" s="30">
        <v>4</v>
      </c>
      <c r="D63" s="30">
        <v>1</v>
      </c>
      <c r="E63" s="30">
        <v>3</v>
      </c>
      <c r="F63" s="30" t="s">
        <v>177</v>
      </c>
      <c r="G63" s="34" t="str">
        <f t="shared" si="0"/>
        <v>2441</v>
      </c>
    </row>
    <row r="64" spans="1:7">
      <c r="A64" s="30">
        <v>3</v>
      </c>
      <c r="B64" s="30">
        <v>4</v>
      </c>
      <c r="C64" s="30">
        <v>4</v>
      </c>
      <c r="D64" s="30">
        <v>1</v>
      </c>
      <c r="E64" s="30">
        <v>3</v>
      </c>
      <c r="F64" s="30" t="s">
        <v>177</v>
      </c>
      <c r="G64" s="34" t="str">
        <f t="shared" si="0"/>
        <v>3441</v>
      </c>
    </row>
    <row r="65" spans="1:7">
      <c r="A65" s="30">
        <v>4</v>
      </c>
      <c r="B65" s="30">
        <v>4</v>
      </c>
      <c r="C65" s="30">
        <v>4</v>
      </c>
      <c r="D65" s="30">
        <v>1</v>
      </c>
      <c r="E65" s="30">
        <v>3</v>
      </c>
      <c r="F65" s="30" t="s">
        <v>177</v>
      </c>
      <c r="G65" s="34" t="str">
        <f t="shared" si="0"/>
        <v>4441</v>
      </c>
    </row>
    <row r="66" spans="1:7">
      <c r="A66" s="30">
        <v>1</v>
      </c>
      <c r="B66" s="30">
        <v>1</v>
      </c>
      <c r="C66" s="30">
        <v>1</v>
      </c>
      <c r="D66" s="30">
        <v>2</v>
      </c>
      <c r="E66" s="30">
        <v>1</v>
      </c>
      <c r="F66" s="30" t="s">
        <v>172</v>
      </c>
      <c r="G66" s="34" t="str">
        <f t="shared" si="0"/>
        <v>1112</v>
      </c>
    </row>
    <row r="67" spans="1:7">
      <c r="A67" s="30">
        <v>2</v>
      </c>
      <c r="B67" s="30">
        <v>1</v>
      </c>
      <c r="C67" s="30">
        <v>1</v>
      </c>
      <c r="D67" s="30">
        <v>2</v>
      </c>
      <c r="E67" s="30">
        <v>1</v>
      </c>
      <c r="F67" s="30" t="s">
        <v>222</v>
      </c>
      <c r="G67" s="34" t="str">
        <f t="shared" ref="G67:G130" si="1">CONCATENATE(A67,B67,C67,D67)</f>
        <v>2112</v>
      </c>
    </row>
    <row r="68" spans="1:7">
      <c r="A68" s="30">
        <v>3</v>
      </c>
      <c r="B68" s="30">
        <v>1</v>
      </c>
      <c r="C68" s="30">
        <v>1</v>
      </c>
      <c r="D68" s="30">
        <v>2</v>
      </c>
      <c r="E68" s="30">
        <v>1</v>
      </c>
      <c r="F68" s="30" t="s">
        <v>222</v>
      </c>
      <c r="G68" s="34" t="str">
        <f t="shared" si="1"/>
        <v>3112</v>
      </c>
    </row>
    <row r="69" spans="1:7">
      <c r="A69" s="30">
        <v>4</v>
      </c>
      <c r="B69" s="30">
        <v>1</v>
      </c>
      <c r="C69" s="30">
        <v>1</v>
      </c>
      <c r="D69" s="30">
        <v>2</v>
      </c>
      <c r="E69" s="30">
        <v>1</v>
      </c>
      <c r="F69" s="30" t="s">
        <v>222</v>
      </c>
      <c r="G69" s="34" t="str">
        <f t="shared" si="1"/>
        <v>4112</v>
      </c>
    </row>
    <row r="70" spans="1:7">
      <c r="A70" s="30">
        <v>1</v>
      </c>
      <c r="B70" s="30">
        <v>2</v>
      </c>
      <c r="C70" s="30">
        <v>1</v>
      </c>
      <c r="D70" s="30">
        <v>2</v>
      </c>
      <c r="E70" s="30">
        <v>1</v>
      </c>
      <c r="F70" s="30" t="s">
        <v>172</v>
      </c>
      <c r="G70" s="34" t="str">
        <f t="shared" si="1"/>
        <v>1212</v>
      </c>
    </row>
    <row r="71" spans="1:7">
      <c r="A71" s="30">
        <v>2</v>
      </c>
      <c r="B71" s="30">
        <v>2</v>
      </c>
      <c r="C71" s="30">
        <v>1</v>
      </c>
      <c r="D71" s="30">
        <v>2</v>
      </c>
      <c r="E71" s="30">
        <v>2</v>
      </c>
      <c r="F71" s="30" t="s">
        <v>173</v>
      </c>
      <c r="G71" s="34" t="str">
        <f t="shared" si="1"/>
        <v>2212</v>
      </c>
    </row>
    <row r="72" spans="1:7">
      <c r="A72" s="30">
        <v>3</v>
      </c>
      <c r="B72" s="30">
        <v>2</v>
      </c>
      <c r="C72" s="30">
        <v>1</v>
      </c>
      <c r="D72" s="30">
        <v>2</v>
      </c>
      <c r="E72" s="30">
        <v>2</v>
      </c>
      <c r="F72" s="30" t="s">
        <v>173</v>
      </c>
      <c r="G72" s="34" t="str">
        <f t="shared" si="1"/>
        <v>3212</v>
      </c>
    </row>
    <row r="73" spans="1:7">
      <c r="A73" s="30">
        <v>4</v>
      </c>
      <c r="B73" s="30">
        <v>2</v>
      </c>
      <c r="C73" s="30">
        <v>1</v>
      </c>
      <c r="D73" s="30">
        <v>2</v>
      </c>
      <c r="E73" s="30">
        <v>2</v>
      </c>
      <c r="F73" s="30" t="s">
        <v>173</v>
      </c>
      <c r="G73" s="34" t="str">
        <f t="shared" si="1"/>
        <v>4212</v>
      </c>
    </row>
    <row r="74" spans="1:7">
      <c r="A74" s="30">
        <v>1</v>
      </c>
      <c r="B74" s="30">
        <v>3</v>
      </c>
      <c r="C74" s="30">
        <v>1</v>
      </c>
      <c r="D74" s="30">
        <v>2</v>
      </c>
      <c r="E74" s="30">
        <v>1</v>
      </c>
      <c r="F74" s="30" t="s">
        <v>172</v>
      </c>
      <c r="G74" s="34" t="str">
        <f t="shared" si="1"/>
        <v>1312</v>
      </c>
    </row>
    <row r="75" spans="1:7">
      <c r="A75" s="30">
        <v>2</v>
      </c>
      <c r="B75" s="30">
        <v>3</v>
      </c>
      <c r="C75" s="30">
        <v>1</v>
      </c>
      <c r="D75" s="30">
        <v>2</v>
      </c>
      <c r="E75" s="30">
        <v>2</v>
      </c>
      <c r="F75" s="30" t="s">
        <v>173</v>
      </c>
      <c r="G75" s="34" t="str">
        <f t="shared" si="1"/>
        <v>2312</v>
      </c>
    </row>
    <row r="76" spans="1:7">
      <c r="A76" s="30">
        <v>3</v>
      </c>
      <c r="B76" s="30">
        <v>3</v>
      </c>
      <c r="C76" s="30">
        <v>1</v>
      </c>
      <c r="D76" s="30">
        <v>2</v>
      </c>
      <c r="E76" s="30">
        <v>2</v>
      </c>
      <c r="F76" s="30" t="s">
        <v>173</v>
      </c>
      <c r="G76" s="34" t="str">
        <f t="shared" si="1"/>
        <v>3312</v>
      </c>
    </row>
    <row r="77" spans="1:7">
      <c r="A77" s="30">
        <v>4</v>
      </c>
      <c r="B77" s="30">
        <v>3</v>
      </c>
      <c r="C77" s="30">
        <v>1</v>
      </c>
      <c r="D77" s="30">
        <v>2</v>
      </c>
      <c r="E77" s="30">
        <v>2</v>
      </c>
      <c r="F77" s="30" t="s">
        <v>173</v>
      </c>
      <c r="G77" s="34" t="str">
        <f t="shared" si="1"/>
        <v>4312</v>
      </c>
    </row>
    <row r="78" spans="1:7">
      <c r="A78" s="30">
        <v>1</v>
      </c>
      <c r="B78" s="30">
        <v>4</v>
      </c>
      <c r="C78" s="30">
        <v>1</v>
      </c>
      <c r="D78" s="30">
        <v>2</v>
      </c>
      <c r="E78" s="30">
        <v>1</v>
      </c>
      <c r="F78" s="30" t="s">
        <v>172</v>
      </c>
      <c r="G78" s="34" t="str">
        <f t="shared" si="1"/>
        <v>1412</v>
      </c>
    </row>
    <row r="79" spans="1:7">
      <c r="A79" s="30">
        <v>2</v>
      </c>
      <c r="B79" s="30">
        <v>4</v>
      </c>
      <c r="C79" s="30">
        <v>1</v>
      </c>
      <c r="D79" s="30">
        <v>2</v>
      </c>
      <c r="E79" s="30">
        <v>2</v>
      </c>
      <c r="F79" s="30" t="s">
        <v>173</v>
      </c>
      <c r="G79" s="34" t="str">
        <f t="shared" si="1"/>
        <v>2412</v>
      </c>
    </row>
    <row r="80" spans="1:7">
      <c r="A80" s="30">
        <v>3</v>
      </c>
      <c r="B80" s="30">
        <v>4</v>
      </c>
      <c r="C80" s="30">
        <v>1</v>
      </c>
      <c r="D80" s="30">
        <v>2</v>
      </c>
      <c r="E80" s="30">
        <v>2</v>
      </c>
      <c r="F80" s="30" t="s">
        <v>173</v>
      </c>
      <c r="G80" s="34" t="str">
        <f t="shared" si="1"/>
        <v>3412</v>
      </c>
    </row>
    <row r="81" spans="1:7">
      <c r="A81" s="30">
        <v>4</v>
      </c>
      <c r="B81" s="30">
        <v>4</v>
      </c>
      <c r="C81" s="30">
        <v>1</v>
      </c>
      <c r="D81" s="30">
        <v>2</v>
      </c>
      <c r="E81" s="30">
        <v>2</v>
      </c>
      <c r="F81" s="30" t="s">
        <v>173</v>
      </c>
      <c r="G81" s="34" t="str">
        <f t="shared" si="1"/>
        <v>4412</v>
      </c>
    </row>
    <row r="82" spans="1:7">
      <c r="A82" s="30">
        <v>1</v>
      </c>
      <c r="B82" s="30">
        <v>1</v>
      </c>
      <c r="C82" s="30">
        <v>2</v>
      </c>
      <c r="D82" s="30">
        <v>2</v>
      </c>
      <c r="E82" s="30">
        <v>1</v>
      </c>
      <c r="F82" s="30" t="s">
        <v>172</v>
      </c>
      <c r="G82" s="34" t="str">
        <f t="shared" si="1"/>
        <v>1122</v>
      </c>
    </row>
    <row r="83" spans="1:7">
      <c r="A83" s="30">
        <v>2</v>
      </c>
      <c r="B83" s="30">
        <v>1</v>
      </c>
      <c r="C83" s="30">
        <v>2</v>
      </c>
      <c r="D83" s="30">
        <v>2</v>
      </c>
      <c r="E83" s="30">
        <v>1</v>
      </c>
      <c r="F83" s="30" t="s">
        <v>222</v>
      </c>
      <c r="G83" s="34" t="str">
        <f t="shared" si="1"/>
        <v>2122</v>
      </c>
    </row>
    <row r="84" spans="1:7">
      <c r="A84" s="30">
        <v>3</v>
      </c>
      <c r="B84" s="30">
        <v>1</v>
      </c>
      <c r="C84" s="30">
        <v>2</v>
      </c>
      <c r="D84" s="30">
        <v>2</v>
      </c>
      <c r="E84" s="30">
        <v>1</v>
      </c>
      <c r="F84" s="30" t="s">
        <v>222</v>
      </c>
      <c r="G84" s="34" t="str">
        <f t="shared" si="1"/>
        <v>3122</v>
      </c>
    </row>
    <row r="85" spans="1:7">
      <c r="A85" s="30">
        <v>4</v>
      </c>
      <c r="B85" s="30">
        <v>1</v>
      </c>
      <c r="C85" s="30">
        <v>2</v>
      </c>
      <c r="D85" s="30">
        <v>2</v>
      </c>
      <c r="E85" s="30">
        <v>1</v>
      </c>
      <c r="F85" s="30" t="s">
        <v>222</v>
      </c>
      <c r="G85" s="34" t="str">
        <f t="shared" si="1"/>
        <v>4122</v>
      </c>
    </row>
    <row r="86" spans="1:7">
      <c r="A86" s="30">
        <v>1</v>
      </c>
      <c r="B86" s="30">
        <v>2</v>
      </c>
      <c r="C86" s="30">
        <v>2</v>
      </c>
      <c r="D86" s="30">
        <v>2</v>
      </c>
      <c r="E86" s="30">
        <v>1</v>
      </c>
      <c r="F86" s="30" t="s">
        <v>172</v>
      </c>
      <c r="G86" s="34" t="str">
        <f t="shared" si="1"/>
        <v>1222</v>
      </c>
    </row>
    <row r="87" spans="1:7">
      <c r="A87" s="30">
        <v>2</v>
      </c>
      <c r="B87" s="30">
        <v>2</v>
      </c>
      <c r="C87" s="30">
        <v>2</v>
      </c>
      <c r="D87" s="30">
        <v>2</v>
      </c>
      <c r="E87" s="30">
        <v>2</v>
      </c>
      <c r="F87" s="30" t="s">
        <v>173</v>
      </c>
      <c r="G87" s="34" t="str">
        <f t="shared" si="1"/>
        <v>2222</v>
      </c>
    </row>
    <row r="88" spans="1:7">
      <c r="A88" s="30">
        <v>3</v>
      </c>
      <c r="B88" s="30">
        <v>2</v>
      </c>
      <c r="C88" s="30">
        <v>2</v>
      </c>
      <c r="D88" s="30">
        <v>2</v>
      </c>
      <c r="E88" s="30">
        <v>2</v>
      </c>
      <c r="F88" s="30" t="s">
        <v>173</v>
      </c>
      <c r="G88" s="34" t="str">
        <f t="shared" si="1"/>
        <v>3222</v>
      </c>
    </row>
    <row r="89" spans="1:7">
      <c r="A89" s="30">
        <v>4</v>
      </c>
      <c r="B89" s="30">
        <v>2</v>
      </c>
      <c r="C89" s="30">
        <v>2</v>
      </c>
      <c r="D89" s="30">
        <v>2</v>
      </c>
      <c r="E89" s="30">
        <v>2</v>
      </c>
      <c r="F89" s="30" t="s">
        <v>173</v>
      </c>
      <c r="G89" s="34" t="str">
        <f t="shared" si="1"/>
        <v>4222</v>
      </c>
    </row>
    <row r="90" spans="1:7">
      <c r="A90" s="30">
        <v>1</v>
      </c>
      <c r="B90" s="30">
        <v>3</v>
      </c>
      <c r="C90" s="30">
        <v>2</v>
      </c>
      <c r="D90" s="30">
        <v>2</v>
      </c>
      <c r="E90" s="30">
        <v>1</v>
      </c>
      <c r="F90" s="30" t="s">
        <v>172</v>
      </c>
      <c r="G90" s="34" t="str">
        <f t="shared" si="1"/>
        <v>1322</v>
      </c>
    </row>
    <row r="91" spans="1:7">
      <c r="A91" s="30">
        <v>2</v>
      </c>
      <c r="B91" s="30">
        <v>3</v>
      </c>
      <c r="C91" s="30">
        <v>2</v>
      </c>
      <c r="D91" s="30">
        <v>2</v>
      </c>
      <c r="E91" s="30">
        <v>2</v>
      </c>
      <c r="F91" s="30" t="s">
        <v>173</v>
      </c>
      <c r="G91" s="34" t="str">
        <f t="shared" si="1"/>
        <v>2322</v>
      </c>
    </row>
    <row r="92" spans="1:7">
      <c r="A92" s="30">
        <v>3</v>
      </c>
      <c r="B92" s="30">
        <v>3</v>
      </c>
      <c r="C92" s="30">
        <v>2</v>
      </c>
      <c r="D92" s="30">
        <v>2</v>
      </c>
      <c r="E92" s="30">
        <v>2</v>
      </c>
      <c r="F92" s="30" t="s">
        <v>173</v>
      </c>
      <c r="G92" s="34" t="str">
        <f t="shared" si="1"/>
        <v>3322</v>
      </c>
    </row>
    <row r="93" spans="1:7">
      <c r="A93" s="30">
        <v>4</v>
      </c>
      <c r="B93" s="30">
        <v>3</v>
      </c>
      <c r="C93" s="30">
        <v>2</v>
      </c>
      <c r="D93" s="30">
        <v>2</v>
      </c>
      <c r="E93" s="30">
        <v>2</v>
      </c>
      <c r="F93" s="30" t="s">
        <v>173</v>
      </c>
      <c r="G93" s="34" t="str">
        <f t="shared" si="1"/>
        <v>4322</v>
      </c>
    </row>
    <row r="94" spans="1:7">
      <c r="A94" s="30">
        <v>1</v>
      </c>
      <c r="B94" s="30">
        <v>4</v>
      </c>
      <c r="C94" s="30">
        <v>2</v>
      </c>
      <c r="D94" s="30">
        <v>2</v>
      </c>
      <c r="E94" s="30">
        <v>1</v>
      </c>
      <c r="F94" s="30" t="s">
        <v>172</v>
      </c>
      <c r="G94" s="34" t="str">
        <f t="shared" si="1"/>
        <v>1422</v>
      </c>
    </row>
    <row r="95" spans="1:7">
      <c r="A95" s="30">
        <v>2</v>
      </c>
      <c r="B95" s="30">
        <v>4</v>
      </c>
      <c r="C95" s="30">
        <v>2</v>
      </c>
      <c r="D95" s="30">
        <v>2</v>
      </c>
      <c r="E95" s="30">
        <v>2</v>
      </c>
      <c r="F95" s="30" t="s">
        <v>173</v>
      </c>
      <c r="G95" s="34" t="str">
        <f t="shared" si="1"/>
        <v>2422</v>
      </c>
    </row>
    <row r="96" spans="1:7">
      <c r="A96" s="30">
        <v>3</v>
      </c>
      <c r="B96" s="30">
        <v>4</v>
      </c>
      <c r="C96" s="30">
        <v>2</v>
      </c>
      <c r="D96" s="30">
        <v>2</v>
      </c>
      <c r="E96" s="30">
        <v>2</v>
      </c>
      <c r="F96" s="30" t="s">
        <v>173</v>
      </c>
      <c r="G96" s="34" t="str">
        <f t="shared" si="1"/>
        <v>3422</v>
      </c>
    </row>
    <row r="97" spans="1:7">
      <c r="A97" s="30">
        <v>4</v>
      </c>
      <c r="B97" s="30">
        <v>4</v>
      </c>
      <c r="C97" s="30">
        <v>2</v>
      </c>
      <c r="D97" s="30">
        <v>2</v>
      </c>
      <c r="E97" s="30">
        <v>2</v>
      </c>
      <c r="F97" s="30" t="s">
        <v>173</v>
      </c>
      <c r="G97" s="34" t="str">
        <f t="shared" si="1"/>
        <v>4422</v>
      </c>
    </row>
    <row r="98" spans="1:7">
      <c r="A98" s="30">
        <v>1</v>
      </c>
      <c r="B98" s="30">
        <v>1</v>
      </c>
      <c r="C98" s="30">
        <v>3</v>
      </c>
      <c r="D98" s="30">
        <v>2</v>
      </c>
      <c r="E98" s="30">
        <v>1</v>
      </c>
      <c r="F98" s="30" t="s">
        <v>172</v>
      </c>
      <c r="G98" s="34" t="str">
        <f t="shared" si="1"/>
        <v>1132</v>
      </c>
    </row>
    <row r="99" spans="1:7">
      <c r="A99" s="30">
        <v>2</v>
      </c>
      <c r="B99" s="30">
        <v>1</v>
      </c>
      <c r="C99" s="30">
        <v>3</v>
      </c>
      <c r="D99" s="30">
        <v>2</v>
      </c>
      <c r="E99" s="30">
        <v>1</v>
      </c>
      <c r="F99" s="30" t="s">
        <v>222</v>
      </c>
      <c r="G99" s="34" t="str">
        <f t="shared" si="1"/>
        <v>2132</v>
      </c>
    </row>
    <row r="100" spans="1:7">
      <c r="A100" s="30">
        <v>3</v>
      </c>
      <c r="B100" s="30">
        <v>1</v>
      </c>
      <c r="C100" s="30">
        <v>3</v>
      </c>
      <c r="D100" s="30">
        <v>2</v>
      </c>
      <c r="E100" s="30">
        <v>1</v>
      </c>
      <c r="F100" s="30" t="s">
        <v>222</v>
      </c>
      <c r="G100" s="34" t="str">
        <f t="shared" si="1"/>
        <v>3132</v>
      </c>
    </row>
    <row r="101" spans="1:7">
      <c r="A101" s="30">
        <v>4</v>
      </c>
      <c r="B101" s="30">
        <v>1</v>
      </c>
      <c r="C101" s="30">
        <v>3</v>
      </c>
      <c r="D101" s="30">
        <v>2</v>
      </c>
      <c r="E101" s="30">
        <v>1</v>
      </c>
      <c r="F101" s="30" t="s">
        <v>222</v>
      </c>
      <c r="G101" s="34" t="str">
        <f t="shared" si="1"/>
        <v>4132</v>
      </c>
    </row>
    <row r="102" spans="1:7">
      <c r="A102" s="30">
        <v>1</v>
      </c>
      <c r="B102" s="30">
        <v>2</v>
      </c>
      <c r="C102" s="30">
        <v>3</v>
      </c>
      <c r="D102" s="30">
        <v>2</v>
      </c>
      <c r="E102" s="30">
        <v>1</v>
      </c>
      <c r="F102" s="30" t="s">
        <v>172</v>
      </c>
      <c r="G102" s="34" t="str">
        <f t="shared" si="1"/>
        <v>1232</v>
      </c>
    </row>
    <row r="103" spans="1:7">
      <c r="A103" s="30">
        <v>2</v>
      </c>
      <c r="B103" s="30">
        <v>2</v>
      </c>
      <c r="C103" s="30">
        <v>3</v>
      </c>
      <c r="D103" s="30">
        <v>2</v>
      </c>
      <c r="E103" s="30">
        <v>2</v>
      </c>
      <c r="F103" s="30" t="s">
        <v>174</v>
      </c>
      <c r="G103" s="34" t="str">
        <f t="shared" si="1"/>
        <v>2232</v>
      </c>
    </row>
    <row r="104" spans="1:7">
      <c r="A104" s="30">
        <v>3</v>
      </c>
      <c r="B104" s="30">
        <v>2</v>
      </c>
      <c r="C104" s="30">
        <v>3</v>
      </c>
      <c r="D104" s="30">
        <v>2</v>
      </c>
      <c r="E104" s="30">
        <v>2</v>
      </c>
      <c r="F104" s="30" t="s">
        <v>174</v>
      </c>
      <c r="G104" s="34" t="str">
        <f t="shared" si="1"/>
        <v>3232</v>
      </c>
    </row>
    <row r="105" spans="1:7">
      <c r="A105" s="30">
        <v>4</v>
      </c>
      <c r="B105" s="30">
        <v>2</v>
      </c>
      <c r="C105" s="30">
        <v>3</v>
      </c>
      <c r="D105" s="30">
        <v>2</v>
      </c>
      <c r="E105" s="30">
        <v>2</v>
      </c>
      <c r="F105" s="30" t="s">
        <v>174</v>
      </c>
      <c r="G105" s="34" t="str">
        <f t="shared" si="1"/>
        <v>4232</v>
      </c>
    </row>
    <row r="106" spans="1:7">
      <c r="A106" s="30">
        <v>1</v>
      </c>
      <c r="B106" s="30">
        <v>3</v>
      </c>
      <c r="C106" s="30">
        <v>3</v>
      </c>
      <c r="D106" s="30">
        <v>2</v>
      </c>
      <c r="E106" s="30">
        <v>1</v>
      </c>
      <c r="F106" s="30" t="s">
        <v>172</v>
      </c>
      <c r="G106" s="34" t="str">
        <f t="shared" si="1"/>
        <v>1332</v>
      </c>
    </row>
    <row r="107" spans="1:7">
      <c r="A107" s="30">
        <v>2</v>
      </c>
      <c r="B107" s="30">
        <v>3</v>
      </c>
      <c r="C107" s="30">
        <v>3</v>
      </c>
      <c r="D107" s="30">
        <v>2</v>
      </c>
      <c r="E107" s="30">
        <v>3</v>
      </c>
      <c r="F107" s="30" t="s">
        <v>177</v>
      </c>
      <c r="G107" s="34" t="str">
        <f t="shared" si="1"/>
        <v>2332</v>
      </c>
    </row>
    <row r="108" spans="1:7">
      <c r="A108" s="30">
        <v>3</v>
      </c>
      <c r="B108" s="30">
        <v>3</v>
      </c>
      <c r="C108" s="30">
        <v>3</v>
      </c>
      <c r="D108" s="30">
        <v>2</v>
      </c>
      <c r="E108" s="30">
        <v>3</v>
      </c>
      <c r="F108" s="30" t="s">
        <v>177</v>
      </c>
      <c r="G108" s="34" t="str">
        <f t="shared" si="1"/>
        <v>3332</v>
      </c>
    </row>
    <row r="109" spans="1:7">
      <c r="A109" s="30">
        <v>4</v>
      </c>
      <c r="B109" s="30">
        <v>3</v>
      </c>
      <c r="C109" s="30">
        <v>3</v>
      </c>
      <c r="D109" s="30">
        <v>2</v>
      </c>
      <c r="E109" s="30">
        <v>3</v>
      </c>
      <c r="F109" s="30" t="s">
        <v>177</v>
      </c>
      <c r="G109" s="34" t="str">
        <f t="shared" si="1"/>
        <v>4332</v>
      </c>
    </row>
    <row r="110" spans="1:7">
      <c r="A110" s="30">
        <v>1</v>
      </c>
      <c r="B110" s="30">
        <v>4</v>
      </c>
      <c r="C110" s="30">
        <v>3</v>
      </c>
      <c r="D110" s="30">
        <v>2</v>
      </c>
      <c r="E110" s="30">
        <v>1</v>
      </c>
      <c r="F110" s="30" t="s">
        <v>172</v>
      </c>
      <c r="G110" s="34" t="str">
        <f t="shared" si="1"/>
        <v>1432</v>
      </c>
    </row>
    <row r="111" spans="1:7">
      <c r="A111" s="30">
        <v>2</v>
      </c>
      <c r="B111" s="30">
        <v>4</v>
      </c>
      <c r="C111" s="30">
        <v>3</v>
      </c>
      <c r="D111" s="30">
        <v>2</v>
      </c>
      <c r="E111" s="30">
        <v>3</v>
      </c>
      <c r="F111" s="30" t="s">
        <v>177</v>
      </c>
      <c r="G111" s="34" t="str">
        <f t="shared" si="1"/>
        <v>2432</v>
      </c>
    </row>
    <row r="112" spans="1:7">
      <c r="A112" s="30">
        <v>3</v>
      </c>
      <c r="B112" s="30">
        <v>4</v>
      </c>
      <c r="C112" s="30">
        <v>3</v>
      </c>
      <c r="D112" s="30">
        <v>2</v>
      </c>
      <c r="E112" s="30">
        <v>3</v>
      </c>
      <c r="F112" s="30" t="s">
        <v>177</v>
      </c>
      <c r="G112" s="34" t="str">
        <f t="shared" si="1"/>
        <v>3432</v>
      </c>
    </row>
    <row r="113" spans="1:7">
      <c r="A113" s="30">
        <v>4</v>
      </c>
      <c r="B113" s="30">
        <v>4</v>
      </c>
      <c r="C113" s="30">
        <v>3</v>
      </c>
      <c r="D113" s="30">
        <v>2</v>
      </c>
      <c r="E113" s="30">
        <v>3</v>
      </c>
      <c r="F113" s="30" t="s">
        <v>177</v>
      </c>
      <c r="G113" s="34" t="str">
        <f t="shared" si="1"/>
        <v>4432</v>
      </c>
    </row>
    <row r="114" spans="1:7">
      <c r="A114" s="30">
        <v>1</v>
      </c>
      <c r="B114" s="30">
        <v>1</v>
      </c>
      <c r="C114" s="30">
        <v>4</v>
      </c>
      <c r="D114" s="30">
        <v>2</v>
      </c>
      <c r="E114" s="30">
        <v>1</v>
      </c>
      <c r="F114" s="30" t="s">
        <v>172</v>
      </c>
      <c r="G114" s="34" t="str">
        <f t="shared" si="1"/>
        <v>1142</v>
      </c>
    </row>
    <row r="115" spans="1:7">
      <c r="A115" s="30">
        <v>2</v>
      </c>
      <c r="B115" s="30">
        <v>1</v>
      </c>
      <c r="C115" s="30">
        <v>4</v>
      </c>
      <c r="D115" s="30">
        <v>2</v>
      </c>
      <c r="E115" s="30">
        <v>1</v>
      </c>
      <c r="F115" s="30" t="s">
        <v>222</v>
      </c>
      <c r="G115" s="34" t="str">
        <f t="shared" si="1"/>
        <v>2142</v>
      </c>
    </row>
    <row r="116" spans="1:7">
      <c r="A116" s="30">
        <v>3</v>
      </c>
      <c r="B116" s="30">
        <v>1</v>
      </c>
      <c r="C116" s="30">
        <v>4</v>
      </c>
      <c r="D116" s="30">
        <v>2</v>
      </c>
      <c r="E116" s="30">
        <v>1</v>
      </c>
      <c r="F116" s="30" t="s">
        <v>222</v>
      </c>
      <c r="G116" s="34" t="str">
        <f t="shared" si="1"/>
        <v>3142</v>
      </c>
    </row>
    <row r="117" spans="1:7">
      <c r="A117" s="30">
        <v>4</v>
      </c>
      <c r="B117" s="30">
        <v>1</v>
      </c>
      <c r="C117" s="30">
        <v>4</v>
      </c>
      <c r="D117" s="30">
        <v>2</v>
      </c>
      <c r="E117" s="30">
        <v>1</v>
      </c>
      <c r="F117" s="30" t="s">
        <v>222</v>
      </c>
      <c r="G117" s="34" t="str">
        <f t="shared" si="1"/>
        <v>4142</v>
      </c>
    </row>
    <row r="118" spans="1:7">
      <c r="A118" s="30">
        <v>1</v>
      </c>
      <c r="B118" s="30">
        <v>2</v>
      </c>
      <c r="C118" s="30">
        <v>4</v>
      </c>
      <c r="D118" s="30">
        <v>2</v>
      </c>
      <c r="E118" s="30">
        <v>1</v>
      </c>
      <c r="F118" s="30" t="s">
        <v>172</v>
      </c>
      <c r="G118" s="34" t="str">
        <f t="shared" si="1"/>
        <v>1242</v>
      </c>
    </row>
    <row r="119" spans="1:7">
      <c r="A119" s="30">
        <v>2</v>
      </c>
      <c r="B119" s="30">
        <v>2</v>
      </c>
      <c r="C119" s="30">
        <v>4</v>
      </c>
      <c r="D119" s="30">
        <v>2</v>
      </c>
      <c r="E119" s="30">
        <v>2</v>
      </c>
      <c r="F119" s="30" t="s">
        <v>174</v>
      </c>
      <c r="G119" s="34" t="str">
        <f t="shared" si="1"/>
        <v>2242</v>
      </c>
    </row>
    <row r="120" spans="1:7">
      <c r="A120" s="30">
        <v>3</v>
      </c>
      <c r="B120" s="30">
        <v>2</v>
      </c>
      <c r="C120" s="30">
        <v>4</v>
      </c>
      <c r="D120" s="30">
        <v>2</v>
      </c>
      <c r="E120" s="30">
        <v>2</v>
      </c>
      <c r="F120" s="30" t="s">
        <v>174</v>
      </c>
      <c r="G120" s="34" t="str">
        <f t="shared" si="1"/>
        <v>3242</v>
      </c>
    </row>
    <row r="121" spans="1:7">
      <c r="A121" s="30">
        <v>4</v>
      </c>
      <c r="B121" s="30">
        <v>2</v>
      </c>
      <c r="C121" s="30">
        <v>4</v>
      </c>
      <c r="D121" s="30">
        <v>2</v>
      </c>
      <c r="E121" s="30">
        <v>2</v>
      </c>
      <c r="F121" s="30" t="s">
        <v>174</v>
      </c>
      <c r="G121" s="34" t="str">
        <f t="shared" si="1"/>
        <v>4242</v>
      </c>
    </row>
    <row r="122" spans="1:7">
      <c r="A122" s="30">
        <v>1</v>
      </c>
      <c r="B122" s="30">
        <v>3</v>
      </c>
      <c r="C122" s="30">
        <v>4</v>
      </c>
      <c r="D122" s="30">
        <v>2</v>
      </c>
      <c r="E122" s="30">
        <v>1</v>
      </c>
      <c r="F122" s="30" t="s">
        <v>172</v>
      </c>
      <c r="G122" s="34" t="str">
        <f t="shared" si="1"/>
        <v>1342</v>
      </c>
    </row>
    <row r="123" spans="1:7">
      <c r="A123" s="30">
        <v>2</v>
      </c>
      <c r="B123" s="30">
        <v>3</v>
      </c>
      <c r="C123" s="30">
        <v>4</v>
      </c>
      <c r="D123" s="30">
        <v>2</v>
      </c>
      <c r="E123" s="30">
        <v>3</v>
      </c>
      <c r="F123" s="30" t="s">
        <v>177</v>
      </c>
      <c r="G123" s="34" t="str">
        <f t="shared" si="1"/>
        <v>2342</v>
      </c>
    </row>
    <row r="124" spans="1:7">
      <c r="A124" s="30">
        <v>3</v>
      </c>
      <c r="B124" s="30">
        <v>3</v>
      </c>
      <c r="C124" s="30">
        <v>4</v>
      </c>
      <c r="D124" s="30">
        <v>2</v>
      </c>
      <c r="E124" s="30">
        <v>3</v>
      </c>
      <c r="F124" s="30" t="s">
        <v>177</v>
      </c>
      <c r="G124" s="34" t="str">
        <f t="shared" si="1"/>
        <v>3342</v>
      </c>
    </row>
    <row r="125" spans="1:7">
      <c r="A125" s="30">
        <v>4</v>
      </c>
      <c r="B125" s="30">
        <v>3</v>
      </c>
      <c r="C125" s="30">
        <v>4</v>
      </c>
      <c r="D125" s="30">
        <v>2</v>
      </c>
      <c r="E125" s="30">
        <v>3</v>
      </c>
      <c r="F125" s="30" t="s">
        <v>177</v>
      </c>
      <c r="G125" s="34" t="str">
        <f t="shared" si="1"/>
        <v>4342</v>
      </c>
    </row>
    <row r="126" spans="1:7">
      <c r="A126" s="30">
        <v>1</v>
      </c>
      <c r="B126" s="30">
        <v>4</v>
      </c>
      <c r="C126" s="30">
        <v>4</v>
      </c>
      <c r="D126" s="30">
        <v>2</v>
      </c>
      <c r="E126" s="30">
        <v>1</v>
      </c>
      <c r="F126" s="30" t="s">
        <v>172</v>
      </c>
      <c r="G126" s="34" t="str">
        <f t="shared" si="1"/>
        <v>1442</v>
      </c>
    </row>
    <row r="127" spans="1:7">
      <c r="A127" s="30">
        <v>2</v>
      </c>
      <c r="B127" s="30">
        <v>4</v>
      </c>
      <c r="C127" s="30">
        <v>4</v>
      </c>
      <c r="D127" s="30">
        <v>2</v>
      </c>
      <c r="E127" s="30">
        <v>3</v>
      </c>
      <c r="F127" s="30" t="s">
        <v>177</v>
      </c>
      <c r="G127" s="34" t="str">
        <f t="shared" si="1"/>
        <v>2442</v>
      </c>
    </row>
    <row r="128" spans="1:7">
      <c r="A128" s="30">
        <v>3</v>
      </c>
      <c r="B128" s="30">
        <v>4</v>
      </c>
      <c r="C128" s="30">
        <v>4</v>
      </c>
      <c r="D128" s="30">
        <v>2</v>
      </c>
      <c r="E128" s="30">
        <v>3</v>
      </c>
      <c r="F128" s="30" t="s">
        <v>177</v>
      </c>
      <c r="G128" s="34" t="str">
        <f t="shared" si="1"/>
        <v>3442</v>
      </c>
    </row>
    <row r="129" spans="1:7">
      <c r="A129" s="30">
        <v>4</v>
      </c>
      <c r="B129" s="30">
        <v>4</v>
      </c>
      <c r="C129" s="30">
        <v>4</v>
      </c>
      <c r="D129" s="30">
        <v>2</v>
      </c>
      <c r="E129" s="30">
        <v>3</v>
      </c>
      <c r="F129" s="30" t="s">
        <v>177</v>
      </c>
      <c r="G129" s="34" t="str">
        <f t="shared" si="1"/>
        <v>4442</v>
      </c>
    </row>
    <row r="130" spans="1:7">
      <c r="A130" s="30">
        <v>1</v>
      </c>
      <c r="B130" s="30">
        <v>1</v>
      </c>
      <c r="C130" s="30">
        <v>1</v>
      </c>
      <c r="D130" s="30">
        <v>3</v>
      </c>
      <c r="E130" s="30">
        <v>1</v>
      </c>
      <c r="F130" s="30" t="s">
        <v>172</v>
      </c>
      <c r="G130" s="34" t="str">
        <f t="shared" si="1"/>
        <v>1113</v>
      </c>
    </row>
    <row r="131" spans="1:7">
      <c r="A131" s="30">
        <v>2</v>
      </c>
      <c r="B131" s="30">
        <v>1</v>
      </c>
      <c r="C131" s="30">
        <v>1</v>
      </c>
      <c r="D131" s="30">
        <v>3</v>
      </c>
      <c r="E131" s="30">
        <v>1</v>
      </c>
      <c r="F131" s="30" t="s">
        <v>222</v>
      </c>
      <c r="G131" s="34" t="str">
        <f t="shared" ref="G131:G194" si="2">CONCATENATE(A131,B131,C131,D131)</f>
        <v>2113</v>
      </c>
    </row>
    <row r="132" spans="1:7">
      <c r="A132" s="30">
        <v>3</v>
      </c>
      <c r="B132" s="30">
        <v>1</v>
      </c>
      <c r="C132" s="30">
        <v>1</v>
      </c>
      <c r="D132" s="30">
        <v>3</v>
      </c>
      <c r="E132" s="30">
        <v>1</v>
      </c>
      <c r="F132" s="30" t="s">
        <v>222</v>
      </c>
      <c r="G132" s="34" t="str">
        <f t="shared" si="2"/>
        <v>3113</v>
      </c>
    </row>
    <row r="133" spans="1:7">
      <c r="A133" s="30">
        <v>4</v>
      </c>
      <c r="B133" s="30">
        <v>1</v>
      </c>
      <c r="C133" s="30">
        <v>1</v>
      </c>
      <c r="D133" s="30">
        <v>3</v>
      </c>
      <c r="E133" s="30">
        <v>1</v>
      </c>
      <c r="F133" s="30" t="s">
        <v>222</v>
      </c>
      <c r="G133" s="34" t="str">
        <f t="shared" si="2"/>
        <v>4113</v>
      </c>
    </row>
    <row r="134" spans="1:7">
      <c r="A134" s="30">
        <v>1</v>
      </c>
      <c r="B134" s="30">
        <v>2</v>
      </c>
      <c r="C134" s="30">
        <v>1</v>
      </c>
      <c r="D134" s="30">
        <v>3</v>
      </c>
      <c r="E134" s="30">
        <v>1</v>
      </c>
      <c r="F134" s="30" t="s">
        <v>172</v>
      </c>
      <c r="G134" s="34" t="str">
        <f t="shared" si="2"/>
        <v>1213</v>
      </c>
    </row>
    <row r="135" spans="1:7">
      <c r="A135" s="30">
        <v>2</v>
      </c>
      <c r="B135" s="30">
        <v>2</v>
      </c>
      <c r="C135" s="30">
        <v>1</v>
      </c>
      <c r="D135" s="30">
        <v>3</v>
      </c>
      <c r="E135" s="30">
        <v>2</v>
      </c>
      <c r="F135" s="30" t="s">
        <v>173</v>
      </c>
      <c r="G135" s="34" t="str">
        <f t="shared" si="2"/>
        <v>2213</v>
      </c>
    </row>
    <row r="136" spans="1:7">
      <c r="A136" s="30">
        <v>3</v>
      </c>
      <c r="B136" s="30">
        <v>2</v>
      </c>
      <c r="C136" s="30">
        <v>1</v>
      </c>
      <c r="D136" s="30">
        <v>3</v>
      </c>
      <c r="E136" s="30">
        <v>2</v>
      </c>
      <c r="F136" s="30" t="s">
        <v>173</v>
      </c>
      <c r="G136" s="34" t="str">
        <f t="shared" si="2"/>
        <v>3213</v>
      </c>
    </row>
    <row r="137" spans="1:7">
      <c r="A137" s="30">
        <v>4</v>
      </c>
      <c r="B137" s="30">
        <v>2</v>
      </c>
      <c r="C137" s="30">
        <v>1</v>
      </c>
      <c r="D137" s="30">
        <v>3</v>
      </c>
      <c r="E137" s="30">
        <v>2</v>
      </c>
      <c r="F137" s="30" t="s">
        <v>173</v>
      </c>
      <c r="G137" s="34" t="str">
        <f t="shared" si="2"/>
        <v>4213</v>
      </c>
    </row>
    <row r="138" spans="1:7">
      <c r="A138" s="30">
        <v>1</v>
      </c>
      <c r="B138" s="30">
        <v>3</v>
      </c>
      <c r="C138" s="30">
        <v>1</v>
      </c>
      <c r="D138" s="30">
        <v>3</v>
      </c>
      <c r="E138" s="30">
        <v>1</v>
      </c>
      <c r="F138" s="30" t="s">
        <v>172</v>
      </c>
      <c r="G138" s="34" t="str">
        <f t="shared" si="2"/>
        <v>1313</v>
      </c>
    </row>
    <row r="139" spans="1:7">
      <c r="A139" s="30">
        <v>2</v>
      </c>
      <c r="B139" s="30">
        <v>3</v>
      </c>
      <c r="C139" s="30">
        <v>1</v>
      </c>
      <c r="D139" s="30">
        <v>3</v>
      </c>
      <c r="E139" s="30">
        <v>2</v>
      </c>
      <c r="F139" s="30" t="s">
        <v>173</v>
      </c>
      <c r="G139" s="34" t="str">
        <f t="shared" si="2"/>
        <v>2313</v>
      </c>
    </row>
    <row r="140" spans="1:7">
      <c r="A140" s="30">
        <v>3</v>
      </c>
      <c r="B140" s="30">
        <v>3</v>
      </c>
      <c r="C140" s="30">
        <v>1</v>
      </c>
      <c r="D140" s="30">
        <v>3</v>
      </c>
      <c r="E140" s="30">
        <v>2</v>
      </c>
      <c r="F140" s="30" t="s">
        <v>173</v>
      </c>
      <c r="G140" s="34" t="str">
        <f t="shared" si="2"/>
        <v>3313</v>
      </c>
    </row>
    <row r="141" spans="1:7">
      <c r="A141" s="30">
        <v>4</v>
      </c>
      <c r="B141" s="30">
        <v>3</v>
      </c>
      <c r="C141" s="30">
        <v>1</v>
      </c>
      <c r="D141" s="30">
        <v>3</v>
      </c>
      <c r="E141" s="30">
        <v>2</v>
      </c>
      <c r="F141" s="30" t="s">
        <v>173</v>
      </c>
      <c r="G141" s="34" t="str">
        <f t="shared" si="2"/>
        <v>4313</v>
      </c>
    </row>
    <row r="142" spans="1:7">
      <c r="A142" s="30">
        <v>1</v>
      </c>
      <c r="B142" s="30">
        <v>4</v>
      </c>
      <c r="C142" s="30">
        <v>1</v>
      </c>
      <c r="D142" s="30">
        <v>3</v>
      </c>
      <c r="E142" s="30">
        <v>1</v>
      </c>
      <c r="F142" s="30" t="s">
        <v>172</v>
      </c>
      <c r="G142" s="34" t="str">
        <f t="shared" si="2"/>
        <v>1413</v>
      </c>
    </row>
    <row r="143" spans="1:7">
      <c r="A143" s="30">
        <v>2</v>
      </c>
      <c r="B143" s="30">
        <v>4</v>
      </c>
      <c r="C143" s="30">
        <v>1</v>
      </c>
      <c r="D143" s="30">
        <v>3</v>
      </c>
      <c r="E143" s="30">
        <v>2</v>
      </c>
      <c r="F143" s="30" t="s">
        <v>173</v>
      </c>
      <c r="G143" s="34" t="str">
        <f t="shared" si="2"/>
        <v>2413</v>
      </c>
    </row>
    <row r="144" spans="1:7">
      <c r="A144" s="30">
        <v>3</v>
      </c>
      <c r="B144" s="30">
        <v>4</v>
      </c>
      <c r="C144" s="30">
        <v>1</v>
      </c>
      <c r="D144" s="30">
        <v>3</v>
      </c>
      <c r="E144" s="30">
        <v>2</v>
      </c>
      <c r="F144" s="30" t="s">
        <v>173</v>
      </c>
      <c r="G144" s="34" t="str">
        <f t="shared" si="2"/>
        <v>3413</v>
      </c>
    </row>
    <row r="145" spans="1:7">
      <c r="A145" s="30">
        <v>4</v>
      </c>
      <c r="B145" s="30">
        <v>4</v>
      </c>
      <c r="C145" s="30">
        <v>1</v>
      </c>
      <c r="D145" s="30">
        <v>3</v>
      </c>
      <c r="E145" s="30">
        <v>2</v>
      </c>
      <c r="F145" s="30" t="s">
        <v>173</v>
      </c>
      <c r="G145" s="34" t="str">
        <f t="shared" si="2"/>
        <v>4413</v>
      </c>
    </row>
    <row r="146" spans="1:7">
      <c r="A146" s="30">
        <v>1</v>
      </c>
      <c r="B146" s="30">
        <v>1</v>
      </c>
      <c r="C146" s="30">
        <v>2</v>
      </c>
      <c r="D146" s="30">
        <v>3</v>
      </c>
      <c r="E146" s="30">
        <v>1</v>
      </c>
      <c r="F146" s="30" t="s">
        <v>172</v>
      </c>
      <c r="G146" s="34" t="str">
        <f t="shared" si="2"/>
        <v>1123</v>
      </c>
    </row>
    <row r="147" spans="1:7">
      <c r="A147" s="30">
        <v>2</v>
      </c>
      <c r="B147" s="30">
        <v>1</v>
      </c>
      <c r="C147" s="30">
        <v>2</v>
      </c>
      <c r="D147" s="30">
        <v>3</v>
      </c>
      <c r="E147" s="30">
        <v>1</v>
      </c>
      <c r="F147" s="30" t="s">
        <v>222</v>
      </c>
      <c r="G147" s="34" t="str">
        <f t="shared" si="2"/>
        <v>2123</v>
      </c>
    </row>
    <row r="148" spans="1:7">
      <c r="A148" s="30">
        <v>3</v>
      </c>
      <c r="B148" s="30">
        <v>1</v>
      </c>
      <c r="C148" s="30">
        <v>2</v>
      </c>
      <c r="D148" s="30">
        <v>3</v>
      </c>
      <c r="E148" s="30">
        <v>1</v>
      </c>
      <c r="F148" s="30" t="s">
        <v>222</v>
      </c>
      <c r="G148" s="34" t="str">
        <f t="shared" si="2"/>
        <v>3123</v>
      </c>
    </row>
    <row r="149" spans="1:7">
      <c r="A149" s="30">
        <v>4</v>
      </c>
      <c r="B149" s="30">
        <v>1</v>
      </c>
      <c r="C149" s="30">
        <v>2</v>
      </c>
      <c r="D149" s="30">
        <v>3</v>
      </c>
      <c r="E149" s="30">
        <v>1</v>
      </c>
      <c r="F149" s="30" t="s">
        <v>222</v>
      </c>
      <c r="G149" s="34" t="str">
        <f t="shared" si="2"/>
        <v>4123</v>
      </c>
    </row>
    <row r="150" spans="1:7">
      <c r="A150" s="30">
        <v>1</v>
      </c>
      <c r="B150" s="30">
        <v>2</v>
      </c>
      <c r="C150" s="30">
        <v>2</v>
      </c>
      <c r="D150" s="30">
        <v>3</v>
      </c>
      <c r="E150" s="30">
        <v>1</v>
      </c>
      <c r="F150" s="30" t="s">
        <v>172</v>
      </c>
      <c r="G150" s="34" t="str">
        <f t="shared" si="2"/>
        <v>1223</v>
      </c>
    </row>
    <row r="151" spans="1:7">
      <c r="A151" s="30">
        <v>2</v>
      </c>
      <c r="B151" s="30">
        <v>2</v>
      </c>
      <c r="C151" s="30">
        <v>2</v>
      </c>
      <c r="D151" s="30">
        <v>3</v>
      </c>
      <c r="E151" s="30">
        <v>2</v>
      </c>
      <c r="F151" s="30" t="s">
        <v>173</v>
      </c>
      <c r="G151" s="34" t="str">
        <f t="shared" si="2"/>
        <v>2223</v>
      </c>
    </row>
    <row r="152" spans="1:7">
      <c r="A152" s="30">
        <v>3</v>
      </c>
      <c r="B152" s="30">
        <v>2</v>
      </c>
      <c r="C152" s="30">
        <v>2</v>
      </c>
      <c r="D152" s="30">
        <v>3</v>
      </c>
      <c r="E152" s="30">
        <v>2</v>
      </c>
      <c r="F152" s="30" t="s">
        <v>173</v>
      </c>
      <c r="G152" s="34" t="str">
        <f t="shared" si="2"/>
        <v>3223</v>
      </c>
    </row>
    <row r="153" spans="1:7">
      <c r="A153" s="30">
        <v>4</v>
      </c>
      <c r="B153" s="30">
        <v>2</v>
      </c>
      <c r="C153" s="30">
        <v>2</v>
      </c>
      <c r="D153" s="30">
        <v>3</v>
      </c>
      <c r="E153" s="30">
        <v>2</v>
      </c>
      <c r="F153" s="30" t="s">
        <v>173</v>
      </c>
      <c r="G153" s="34" t="str">
        <f t="shared" si="2"/>
        <v>4223</v>
      </c>
    </row>
    <row r="154" spans="1:7">
      <c r="A154" s="30">
        <v>1</v>
      </c>
      <c r="B154" s="30">
        <v>3</v>
      </c>
      <c r="C154" s="30">
        <v>2</v>
      </c>
      <c r="D154" s="30">
        <v>3</v>
      </c>
      <c r="E154" s="30">
        <v>1</v>
      </c>
      <c r="F154" s="30" t="s">
        <v>172</v>
      </c>
      <c r="G154" s="34" t="str">
        <f t="shared" si="2"/>
        <v>1323</v>
      </c>
    </row>
    <row r="155" spans="1:7">
      <c r="A155" s="30">
        <v>2</v>
      </c>
      <c r="B155" s="30">
        <v>3</v>
      </c>
      <c r="C155" s="30">
        <v>2</v>
      </c>
      <c r="D155" s="30">
        <v>3</v>
      </c>
      <c r="E155" s="30">
        <v>2</v>
      </c>
      <c r="F155" s="30" t="s">
        <v>173</v>
      </c>
      <c r="G155" s="34" t="str">
        <f t="shared" si="2"/>
        <v>2323</v>
      </c>
    </row>
    <row r="156" spans="1:7">
      <c r="A156" s="30">
        <v>3</v>
      </c>
      <c r="B156" s="30">
        <v>3</v>
      </c>
      <c r="C156" s="30">
        <v>2</v>
      </c>
      <c r="D156" s="30">
        <v>3</v>
      </c>
      <c r="E156" s="30">
        <v>2</v>
      </c>
      <c r="F156" s="30" t="s">
        <v>173</v>
      </c>
      <c r="G156" s="34" t="str">
        <f t="shared" si="2"/>
        <v>3323</v>
      </c>
    </row>
    <row r="157" spans="1:7">
      <c r="A157" s="30">
        <v>4</v>
      </c>
      <c r="B157" s="30">
        <v>3</v>
      </c>
      <c r="C157" s="30">
        <v>2</v>
      </c>
      <c r="D157" s="30">
        <v>3</v>
      </c>
      <c r="E157" s="30">
        <v>2</v>
      </c>
      <c r="F157" s="30" t="s">
        <v>173</v>
      </c>
      <c r="G157" s="34" t="str">
        <f t="shared" si="2"/>
        <v>4323</v>
      </c>
    </row>
    <row r="158" spans="1:7">
      <c r="A158" s="30">
        <v>1</v>
      </c>
      <c r="B158" s="30">
        <v>4</v>
      </c>
      <c r="C158" s="30">
        <v>2</v>
      </c>
      <c r="D158" s="30">
        <v>3</v>
      </c>
      <c r="E158" s="30">
        <v>1</v>
      </c>
      <c r="F158" s="30" t="s">
        <v>172</v>
      </c>
      <c r="G158" s="34" t="str">
        <f t="shared" si="2"/>
        <v>1423</v>
      </c>
    </row>
    <row r="159" spans="1:7">
      <c r="A159" s="30">
        <v>2</v>
      </c>
      <c r="B159" s="30">
        <v>4</v>
      </c>
      <c r="C159" s="30">
        <v>2</v>
      </c>
      <c r="D159" s="30">
        <v>3</v>
      </c>
      <c r="E159" s="30">
        <v>2</v>
      </c>
      <c r="F159" s="30" t="s">
        <v>173</v>
      </c>
      <c r="G159" s="34" t="str">
        <f t="shared" si="2"/>
        <v>2423</v>
      </c>
    </row>
    <row r="160" spans="1:7">
      <c r="A160" s="30">
        <v>3</v>
      </c>
      <c r="B160" s="30">
        <v>4</v>
      </c>
      <c r="C160" s="30">
        <v>2</v>
      </c>
      <c r="D160" s="30">
        <v>3</v>
      </c>
      <c r="E160" s="30">
        <v>2</v>
      </c>
      <c r="F160" s="30" t="s">
        <v>173</v>
      </c>
      <c r="G160" s="34" t="str">
        <f t="shared" si="2"/>
        <v>3423</v>
      </c>
    </row>
    <row r="161" spans="1:7">
      <c r="A161" s="30">
        <v>4</v>
      </c>
      <c r="B161" s="30">
        <v>4</v>
      </c>
      <c r="C161" s="30">
        <v>2</v>
      </c>
      <c r="D161" s="30">
        <v>3</v>
      </c>
      <c r="E161" s="30">
        <v>2</v>
      </c>
      <c r="F161" s="30" t="s">
        <v>173</v>
      </c>
      <c r="G161" s="34" t="str">
        <f t="shared" si="2"/>
        <v>4423</v>
      </c>
    </row>
    <row r="162" spans="1:7">
      <c r="A162" s="30">
        <v>1</v>
      </c>
      <c r="B162" s="30">
        <v>1</v>
      </c>
      <c r="C162" s="30">
        <v>3</v>
      </c>
      <c r="D162" s="30">
        <v>3</v>
      </c>
      <c r="E162" s="30">
        <v>1</v>
      </c>
      <c r="F162" s="30" t="s">
        <v>172</v>
      </c>
      <c r="G162" s="34" t="str">
        <f t="shared" si="2"/>
        <v>1133</v>
      </c>
    </row>
    <row r="163" spans="1:7">
      <c r="A163" s="30">
        <v>2</v>
      </c>
      <c r="B163" s="30">
        <v>1</v>
      </c>
      <c r="C163" s="30">
        <v>3</v>
      </c>
      <c r="D163" s="30">
        <v>3</v>
      </c>
      <c r="E163" s="30">
        <v>1</v>
      </c>
      <c r="F163" s="30" t="s">
        <v>222</v>
      </c>
      <c r="G163" s="34" t="str">
        <f t="shared" si="2"/>
        <v>2133</v>
      </c>
    </row>
    <row r="164" spans="1:7">
      <c r="A164" s="30">
        <v>3</v>
      </c>
      <c r="B164" s="30">
        <v>1</v>
      </c>
      <c r="C164" s="30">
        <v>3</v>
      </c>
      <c r="D164" s="30">
        <v>3</v>
      </c>
      <c r="E164" s="30">
        <v>1</v>
      </c>
      <c r="F164" s="30" t="s">
        <v>222</v>
      </c>
      <c r="G164" s="34" t="str">
        <f t="shared" si="2"/>
        <v>3133</v>
      </c>
    </row>
    <row r="165" spans="1:7">
      <c r="A165" s="30">
        <v>4</v>
      </c>
      <c r="B165" s="30">
        <v>1</v>
      </c>
      <c r="C165" s="30">
        <v>3</v>
      </c>
      <c r="D165" s="30">
        <v>3</v>
      </c>
      <c r="E165" s="30">
        <v>1</v>
      </c>
      <c r="F165" s="30" t="s">
        <v>222</v>
      </c>
      <c r="G165" s="34" t="str">
        <f t="shared" si="2"/>
        <v>4133</v>
      </c>
    </row>
    <row r="166" spans="1:7">
      <c r="A166" s="30">
        <v>1</v>
      </c>
      <c r="B166" s="30">
        <v>2</v>
      </c>
      <c r="C166" s="30">
        <v>3</v>
      </c>
      <c r="D166" s="30">
        <v>3</v>
      </c>
      <c r="E166" s="30">
        <v>1</v>
      </c>
      <c r="F166" s="30" t="s">
        <v>172</v>
      </c>
      <c r="G166" s="34" t="str">
        <f t="shared" si="2"/>
        <v>1233</v>
      </c>
    </row>
    <row r="167" spans="1:7">
      <c r="A167" s="30">
        <v>2</v>
      </c>
      <c r="B167" s="30">
        <v>2</v>
      </c>
      <c r="C167" s="30">
        <v>3</v>
      </c>
      <c r="D167" s="30">
        <v>3</v>
      </c>
      <c r="E167" s="30">
        <v>3</v>
      </c>
      <c r="F167" s="30" t="s">
        <v>178</v>
      </c>
      <c r="G167" s="34" t="str">
        <f t="shared" si="2"/>
        <v>2233</v>
      </c>
    </row>
    <row r="168" spans="1:7">
      <c r="A168" s="30">
        <v>3</v>
      </c>
      <c r="B168" s="30">
        <v>2</v>
      </c>
      <c r="C168" s="30">
        <v>3</v>
      </c>
      <c r="D168" s="30">
        <v>3</v>
      </c>
      <c r="E168" s="30">
        <v>3</v>
      </c>
      <c r="F168" s="30" t="s">
        <v>178</v>
      </c>
      <c r="G168" s="34" t="str">
        <f t="shared" si="2"/>
        <v>3233</v>
      </c>
    </row>
    <row r="169" spans="1:7">
      <c r="A169" s="30">
        <v>4</v>
      </c>
      <c r="B169" s="30">
        <v>2</v>
      </c>
      <c r="C169" s="30">
        <v>3</v>
      </c>
      <c r="D169" s="30">
        <v>3</v>
      </c>
      <c r="E169" s="30">
        <v>3</v>
      </c>
      <c r="F169" s="30" t="s">
        <v>178</v>
      </c>
      <c r="G169" s="34" t="str">
        <f t="shared" si="2"/>
        <v>4233</v>
      </c>
    </row>
    <row r="170" spans="1:7">
      <c r="A170" s="30">
        <v>1</v>
      </c>
      <c r="B170" s="30">
        <v>3</v>
      </c>
      <c r="C170" s="30">
        <v>3</v>
      </c>
      <c r="D170" s="30">
        <v>3</v>
      </c>
      <c r="E170" s="30">
        <v>1</v>
      </c>
      <c r="F170" s="30" t="s">
        <v>172</v>
      </c>
      <c r="G170" s="34" t="str">
        <f t="shared" si="2"/>
        <v>1333</v>
      </c>
    </row>
    <row r="171" spans="1:7">
      <c r="A171" s="30">
        <v>2</v>
      </c>
      <c r="B171" s="30">
        <v>3</v>
      </c>
      <c r="C171" s="30">
        <v>3</v>
      </c>
      <c r="D171" s="30">
        <v>3</v>
      </c>
      <c r="E171" s="30">
        <v>3</v>
      </c>
      <c r="F171" s="30" t="s">
        <v>178</v>
      </c>
      <c r="G171" s="34" t="str">
        <f t="shared" si="2"/>
        <v>2333</v>
      </c>
    </row>
    <row r="172" spans="1:7">
      <c r="A172" s="30">
        <v>3</v>
      </c>
      <c r="B172" s="30">
        <v>3</v>
      </c>
      <c r="C172" s="30">
        <v>3</v>
      </c>
      <c r="D172" s="30">
        <v>3</v>
      </c>
      <c r="E172" s="30">
        <v>3</v>
      </c>
      <c r="F172" s="30" t="s">
        <v>178</v>
      </c>
      <c r="G172" s="34" t="str">
        <f t="shared" si="2"/>
        <v>3333</v>
      </c>
    </row>
    <row r="173" spans="1:7">
      <c r="A173" s="30">
        <v>4</v>
      </c>
      <c r="B173" s="30">
        <v>3</v>
      </c>
      <c r="C173" s="30">
        <v>3</v>
      </c>
      <c r="D173" s="30">
        <v>3</v>
      </c>
      <c r="E173" s="30">
        <v>3</v>
      </c>
      <c r="F173" s="30" t="s">
        <v>178</v>
      </c>
      <c r="G173" s="34" t="str">
        <f t="shared" si="2"/>
        <v>4333</v>
      </c>
    </row>
    <row r="174" spans="1:7">
      <c r="A174" s="30">
        <v>1</v>
      </c>
      <c r="B174" s="30">
        <v>4</v>
      </c>
      <c r="C174" s="30">
        <v>3</v>
      </c>
      <c r="D174" s="30">
        <v>3</v>
      </c>
      <c r="E174" s="30">
        <v>1</v>
      </c>
      <c r="F174" s="30" t="s">
        <v>172</v>
      </c>
      <c r="G174" s="34" t="str">
        <f t="shared" si="2"/>
        <v>1433</v>
      </c>
    </row>
    <row r="175" spans="1:7">
      <c r="A175" s="30">
        <v>2</v>
      </c>
      <c r="B175" s="30">
        <v>4</v>
      </c>
      <c r="C175" s="30">
        <v>3</v>
      </c>
      <c r="D175" s="30">
        <v>3</v>
      </c>
      <c r="E175" s="30">
        <v>3</v>
      </c>
      <c r="F175" s="30" t="s">
        <v>178</v>
      </c>
      <c r="G175" s="34" t="str">
        <f t="shared" si="2"/>
        <v>2433</v>
      </c>
    </row>
    <row r="176" spans="1:7">
      <c r="A176" s="30">
        <v>3</v>
      </c>
      <c r="B176" s="30">
        <v>4</v>
      </c>
      <c r="C176" s="30">
        <v>3</v>
      </c>
      <c r="D176" s="30">
        <v>3</v>
      </c>
      <c r="E176" s="30">
        <v>3</v>
      </c>
      <c r="F176" s="30" t="s">
        <v>178</v>
      </c>
      <c r="G176" s="34" t="str">
        <f t="shared" si="2"/>
        <v>3433</v>
      </c>
    </row>
    <row r="177" spans="1:7">
      <c r="A177" s="30">
        <v>4</v>
      </c>
      <c r="B177" s="30">
        <v>4</v>
      </c>
      <c r="C177" s="30">
        <v>3</v>
      </c>
      <c r="D177" s="30">
        <v>3</v>
      </c>
      <c r="E177" s="30">
        <v>3</v>
      </c>
      <c r="F177" s="30" t="s">
        <v>178</v>
      </c>
      <c r="G177" s="34" t="str">
        <f t="shared" si="2"/>
        <v>4433</v>
      </c>
    </row>
    <row r="178" spans="1:7">
      <c r="A178" s="30">
        <v>1</v>
      </c>
      <c r="B178" s="30">
        <v>1</v>
      </c>
      <c r="C178" s="30">
        <v>4</v>
      </c>
      <c r="D178" s="30">
        <v>3</v>
      </c>
      <c r="E178" s="30">
        <v>1</v>
      </c>
      <c r="F178" s="30" t="s">
        <v>172</v>
      </c>
      <c r="G178" s="34" t="str">
        <f t="shared" si="2"/>
        <v>1143</v>
      </c>
    </row>
    <row r="179" spans="1:7">
      <c r="A179" s="30">
        <v>2</v>
      </c>
      <c r="B179" s="30">
        <v>1</v>
      </c>
      <c r="C179" s="30">
        <v>4</v>
      </c>
      <c r="D179" s="30">
        <v>3</v>
      </c>
      <c r="E179" s="30">
        <v>1</v>
      </c>
      <c r="F179" s="30" t="s">
        <v>222</v>
      </c>
      <c r="G179" s="34" t="str">
        <f t="shared" si="2"/>
        <v>2143</v>
      </c>
    </row>
    <row r="180" spans="1:7">
      <c r="A180" s="30">
        <v>3</v>
      </c>
      <c r="B180" s="30">
        <v>1</v>
      </c>
      <c r="C180" s="30">
        <v>4</v>
      </c>
      <c r="D180" s="30">
        <v>3</v>
      </c>
      <c r="E180" s="30">
        <v>1</v>
      </c>
      <c r="F180" s="30" t="s">
        <v>222</v>
      </c>
      <c r="G180" s="34" t="str">
        <f t="shared" si="2"/>
        <v>3143</v>
      </c>
    </row>
    <row r="181" spans="1:7">
      <c r="A181" s="30">
        <v>4</v>
      </c>
      <c r="B181" s="30">
        <v>1</v>
      </c>
      <c r="C181" s="30">
        <v>4</v>
      </c>
      <c r="D181" s="30">
        <v>3</v>
      </c>
      <c r="E181" s="30">
        <v>1</v>
      </c>
      <c r="F181" s="30" t="s">
        <v>222</v>
      </c>
      <c r="G181" s="34" t="str">
        <f t="shared" si="2"/>
        <v>4143</v>
      </c>
    </row>
    <row r="182" spans="1:7">
      <c r="A182" s="30">
        <v>1</v>
      </c>
      <c r="B182" s="30">
        <v>2</v>
      </c>
      <c r="C182" s="30">
        <v>4</v>
      </c>
      <c r="D182" s="30">
        <v>3</v>
      </c>
      <c r="E182" s="30">
        <v>1</v>
      </c>
      <c r="F182" s="30" t="s">
        <v>172</v>
      </c>
      <c r="G182" s="34" t="str">
        <f t="shared" si="2"/>
        <v>1243</v>
      </c>
    </row>
    <row r="183" spans="1:7">
      <c r="A183" s="30">
        <v>2</v>
      </c>
      <c r="B183" s="30">
        <v>2</v>
      </c>
      <c r="C183" s="30">
        <v>4</v>
      </c>
      <c r="D183" s="30">
        <v>3</v>
      </c>
      <c r="E183" s="30">
        <v>3</v>
      </c>
      <c r="F183" s="30" t="s">
        <v>178</v>
      </c>
      <c r="G183" s="34" t="str">
        <f t="shared" si="2"/>
        <v>2243</v>
      </c>
    </row>
    <row r="184" spans="1:7">
      <c r="A184" s="30">
        <v>3</v>
      </c>
      <c r="B184" s="30">
        <v>2</v>
      </c>
      <c r="C184" s="30">
        <v>4</v>
      </c>
      <c r="D184" s="30">
        <v>3</v>
      </c>
      <c r="E184" s="30">
        <v>3</v>
      </c>
      <c r="F184" s="30" t="s">
        <v>178</v>
      </c>
      <c r="G184" s="34" t="str">
        <f t="shared" si="2"/>
        <v>3243</v>
      </c>
    </row>
    <row r="185" spans="1:7">
      <c r="A185" s="30">
        <v>4</v>
      </c>
      <c r="B185" s="30">
        <v>2</v>
      </c>
      <c r="C185" s="30">
        <v>4</v>
      </c>
      <c r="D185" s="30">
        <v>3</v>
      </c>
      <c r="E185" s="30">
        <v>3</v>
      </c>
      <c r="F185" s="30" t="s">
        <v>178</v>
      </c>
      <c r="G185" s="34" t="str">
        <f t="shared" si="2"/>
        <v>4243</v>
      </c>
    </row>
    <row r="186" spans="1:7">
      <c r="A186" s="30">
        <v>1</v>
      </c>
      <c r="B186" s="30">
        <v>3</v>
      </c>
      <c r="C186" s="30">
        <v>4</v>
      </c>
      <c r="D186" s="30">
        <v>3</v>
      </c>
      <c r="E186" s="30">
        <v>1</v>
      </c>
      <c r="F186" s="30" t="s">
        <v>172</v>
      </c>
      <c r="G186" s="34" t="str">
        <f t="shared" si="2"/>
        <v>1343</v>
      </c>
    </row>
    <row r="187" spans="1:7">
      <c r="A187" s="30">
        <v>2</v>
      </c>
      <c r="B187" s="30">
        <v>3</v>
      </c>
      <c r="C187" s="30">
        <v>4</v>
      </c>
      <c r="D187" s="30">
        <v>3</v>
      </c>
      <c r="E187" s="30">
        <v>3</v>
      </c>
      <c r="F187" s="30" t="s">
        <v>178</v>
      </c>
      <c r="G187" s="34" t="str">
        <f t="shared" si="2"/>
        <v>2343</v>
      </c>
    </row>
    <row r="188" spans="1:7">
      <c r="A188" s="30">
        <v>3</v>
      </c>
      <c r="B188" s="30">
        <v>3</v>
      </c>
      <c r="C188" s="30">
        <v>4</v>
      </c>
      <c r="D188" s="30">
        <v>3</v>
      </c>
      <c r="E188" s="30">
        <v>3</v>
      </c>
      <c r="F188" s="30" t="s">
        <v>178</v>
      </c>
      <c r="G188" s="34" t="str">
        <f t="shared" si="2"/>
        <v>3343</v>
      </c>
    </row>
    <row r="189" spans="1:7">
      <c r="A189" s="30">
        <v>4</v>
      </c>
      <c r="B189" s="30">
        <v>3</v>
      </c>
      <c r="C189" s="30">
        <v>4</v>
      </c>
      <c r="D189" s="30">
        <v>3</v>
      </c>
      <c r="E189" s="30">
        <v>3</v>
      </c>
      <c r="F189" s="30" t="s">
        <v>178</v>
      </c>
      <c r="G189" s="34" t="str">
        <f t="shared" si="2"/>
        <v>4343</v>
      </c>
    </row>
    <row r="190" spans="1:7">
      <c r="A190" s="30">
        <v>1</v>
      </c>
      <c r="B190" s="30">
        <v>4</v>
      </c>
      <c r="C190" s="30">
        <v>4</v>
      </c>
      <c r="D190" s="30">
        <v>3</v>
      </c>
      <c r="E190" s="30">
        <v>1</v>
      </c>
      <c r="F190" s="30" t="s">
        <v>172</v>
      </c>
      <c r="G190" s="34" t="str">
        <f t="shared" si="2"/>
        <v>1443</v>
      </c>
    </row>
    <row r="191" spans="1:7">
      <c r="A191" s="30">
        <v>2</v>
      </c>
      <c r="B191" s="30">
        <v>4</v>
      </c>
      <c r="C191" s="30">
        <v>4</v>
      </c>
      <c r="D191" s="30">
        <v>3</v>
      </c>
      <c r="E191" s="30">
        <v>3</v>
      </c>
      <c r="F191" s="30" t="s">
        <v>178</v>
      </c>
      <c r="G191" s="34" t="str">
        <f t="shared" si="2"/>
        <v>2443</v>
      </c>
    </row>
    <row r="192" spans="1:7">
      <c r="A192" s="30">
        <v>3</v>
      </c>
      <c r="B192" s="30">
        <v>4</v>
      </c>
      <c r="C192" s="30">
        <v>4</v>
      </c>
      <c r="D192" s="30">
        <v>3</v>
      </c>
      <c r="E192" s="30">
        <v>3</v>
      </c>
      <c r="F192" s="30" t="s">
        <v>178</v>
      </c>
      <c r="G192" s="34" t="str">
        <f t="shared" si="2"/>
        <v>3443</v>
      </c>
    </row>
    <row r="193" spans="1:7">
      <c r="A193" s="30">
        <v>4</v>
      </c>
      <c r="B193" s="30">
        <v>4</v>
      </c>
      <c r="C193" s="30">
        <v>4</v>
      </c>
      <c r="D193" s="30">
        <v>3</v>
      </c>
      <c r="E193" s="30">
        <v>3</v>
      </c>
      <c r="F193" s="30" t="s">
        <v>178</v>
      </c>
      <c r="G193" s="34" t="str">
        <f t="shared" si="2"/>
        <v>4443</v>
      </c>
    </row>
    <row r="194" spans="1:7">
      <c r="A194" s="30">
        <v>1</v>
      </c>
      <c r="B194" s="30">
        <v>1</v>
      </c>
      <c r="C194" s="30">
        <v>1</v>
      </c>
      <c r="D194" s="30">
        <v>4</v>
      </c>
      <c r="E194" s="30">
        <v>1</v>
      </c>
      <c r="F194" s="30" t="s">
        <v>172</v>
      </c>
      <c r="G194" s="34" t="str">
        <f t="shared" si="2"/>
        <v>1114</v>
      </c>
    </row>
    <row r="195" spans="1:7">
      <c r="A195" s="30">
        <v>2</v>
      </c>
      <c r="B195" s="30">
        <v>1</v>
      </c>
      <c r="C195" s="30">
        <v>1</v>
      </c>
      <c r="D195" s="30">
        <v>4</v>
      </c>
      <c r="E195" s="30">
        <v>1</v>
      </c>
      <c r="F195" s="30" t="s">
        <v>222</v>
      </c>
      <c r="G195" s="34" t="str">
        <f t="shared" ref="G195:G257" si="3">CONCATENATE(A195,B195,C195,D195)</f>
        <v>2114</v>
      </c>
    </row>
    <row r="196" spans="1:7">
      <c r="A196" s="30">
        <v>3</v>
      </c>
      <c r="B196" s="30">
        <v>1</v>
      </c>
      <c r="C196" s="30">
        <v>1</v>
      </c>
      <c r="D196" s="30">
        <v>4</v>
      </c>
      <c r="E196" s="30">
        <v>1</v>
      </c>
      <c r="F196" s="30" t="s">
        <v>222</v>
      </c>
      <c r="G196" s="34" t="str">
        <f t="shared" si="3"/>
        <v>3114</v>
      </c>
    </row>
    <row r="197" spans="1:7">
      <c r="A197" s="30">
        <v>4</v>
      </c>
      <c r="B197" s="30">
        <v>1</v>
      </c>
      <c r="C197" s="30">
        <v>1</v>
      </c>
      <c r="D197" s="30">
        <v>4</v>
      </c>
      <c r="E197" s="30">
        <v>1</v>
      </c>
      <c r="F197" s="30" t="s">
        <v>222</v>
      </c>
      <c r="G197" s="34" t="str">
        <f t="shared" si="3"/>
        <v>4114</v>
      </c>
    </row>
    <row r="198" spans="1:7">
      <c r="A198" s="30">
        <v>1</v>
      </c>
      <c r="B198" s="30">
        <v>2</v>
      </c>
      <c r="C198" s="30">
        <v>1</v>
      </c>
      <c r="D198" s="30">
        <v>4</v>
      </c>
      <c r="E198" s="30">
        <v>1</v>
      </c>
      <c r="F198" s="30" t="s">
        <v>172</v>
      </c>
      <c r="G198" s="34" t="str">
        <f t="shared" si="3"/>
        <v>1214</v>
      </c>
    </row>
    <row r="199" spans="1:7">
      <c r="A199" s="30">
        <v>2</v>
      </c>
      <c r="B199" s="30">
        <v>2</v>
      </c>
      <c r="C199" s="30">
        <v>1</v>
      </c>
      <c r="D199" s="30">
        <v>4</v>
      </c>
      <c r="E199" s="30">
        <v>2</v>
      </c>
      <c r="F199" s="30" t="s">
        <v>173</v>
      </c>
      <c r="G199" s="34" t="str">
        <f t="shared" si="3"/>
        <v>2214</v>
      </c>
    </row>
    <row r="200" spans="1:7">
      <c r="A200" s="30">
        <v>3</v>
      </c>
      <c r="B200" s="30">
        <v>2</v>
      </c>
      <c r="C200" s="30">
        <v>1</v>
      </c>
      <c r="D200" s="30">
        <v>4</v>
      </c>
      <c r="E200" s="30">
        <v>2</v>
      </c>
      <c r="F200" s="30" t="s">
        <v>173</v>
      </c>
      <c r="G200" s="34" t="str">
        <f t="shared" si="3"/>
        <v>3214</v>
      </c>
    </row>
    <row r="201" spans="1:7">
      <c r="A201" s="30">
        <v>4</v>
      </c>
      <c r="B201" s="30">
        <v>2</v>
      </c>
      <c r="C201" s="30">
        <v>1</v>
      </c>
      <c r="D201" s="30">
        <v>4</v>
      </c>
      <c r="E201" s="30">
        <v>2</v>
      </c>
      <c r="F201" s="30" t="s">
        <v>173</v>
      </c>
      <c r="G201" s="34" t="str">
        <f t="shared" si="3"/>
        <v>4214</v>
      </c>
    </row>
    <row r="202" spans="1:7">
      <c r="A202" s="30">
        <v>1</v>
      </c>
      <c r="B202" s="30">
        <v>3</v>
      </c>
      <c r="C202" s="30">
        <v>1</v>
      </c>
      <c r="D202" s="30">
        <v>4</v>
      </c>
      <c r="E202" s="30">
        <v>1</v>
      </c>
      <c r="F202" s="30" t="s">
        <v>172</v>
      </c>
      <c r="G202" s="34" t="str">
        <f t="shared" si="3"/>
        <v>1314</v>
      </c>
    </row>
    <row r="203" spans="1:7">
      <c r="A203" s="30">
        <v>2</v>
      </c>
      <c r="B203" s="30">
        <v>3</v>
      </c>
      <c r="C203" s="30">
        <v>1</v>
      </c>
      <c r="D203" s="30">
        <v>4</v>
      </c>
      <c r="E203" s="30">
        <v>2</v>
      </c>
      <c r="F203" s="30" t="s">
        <v>173</v>
      </c>
      <c r="G203" s="34" t="str">
        <f t="shared" si="3"/>
        <v>2314</v>
      </c>
    </row>
    <row r="204" spans="1:7">
      <c r="A204" s="30">
        <v>3</v>
      </c>
      <c r="B204" s="30">
        <v>3</v>
      </c>
      <c r="C204" s="30">
        <v>1</v>
      </c>
      <c r="D204" s="30">
        <v>4</v>
      </c>
      <c r="E204" s="30">
        <v>2</v>
      </c>
      <c r="F204" s="30" t="s">
        <v>173</v>
      </c>
      <c r="G204" s="34" t="str">
        <f t="shared" si="3"/>
        <v>3314</v>
      </c>
    </row>
    <row r="205" spans="1:7">
      <c r="A205" s="30">
        <v>4</v>
      </c>
      <c r="B205" s="30">
        <v>3</v>
      </c>
      <c r="C205" s="30">
        <v>1</v>
      </c>
      <c r="D205" s="30">
        <v>4</v>
      </c>
      <c r="E205" s="30">
        <v>2</v>
      </c>
      <c r="F205" s="30" t="s">
        <v>173</v>
      </c>
      <c r="G205" s="34" t="str">
        <f t="shared" si="3"/>
        <v>4314</v>
      </c>
    </row>
    <row r="206" spans="1:7">
      <c r="A206" s="30">
        <v>1</v>
      </c>
      <c r="B206" s="30">
        <v>4</v>
      </c>
      <c r="C206" s="30">
        <v>1</v>
      </c>
      <c r="D206" s="30">
        <v>4</v>
      </c>
      <c r="E206" s="30">
        <v>1</v>
      </c>
      <c r="F206" s="30" t="s">
        <v>172</v>
      </c>
      <c r="G206" s="34" t="str">
        <f t="shared" si="3"/>
        <v>1414</v>
      </c>
    </row>
    <row r="207" spans="1:7">
      <c r="A207" s="30">
        <v>2</v>
      </c>
      <c r="B207" s="30">
        <v>4</v>
      </c>
      <c r="C207" s="30">
        <v>1</v>
      </c>
      <c r="D207" s="30">
        <v>4</v>
      </c>
      <c r="E207" s="30">
        <v>2</v>
      </c>
      <c r="F207" s="30" t="s">
        <v>173</v>
      </c>
      <c r="G207" s="34" t="str">
        <f t="shared" si="3"/>
        <v>2414</v>
      </c>
    </row>
    <row r="208" spans="1:7">
      <c r="A208" s="30">
        <v>3</v>
      </c>
      <c r="B208" s="30">
        <v>4</v>
      </c>
      <c r="C208" s="30">
        <v>1</v>
      </c>
      <c r="D208" s="30">
        <v>4</v>
      </c>
      <c r="E208" s="30">
        <v>2</v>
      </c>
      <c r="F208" s="30" t="s">
        <v>173</v>
      </c>
      <c r="G208" s="34" t="str">
        <f t="shared" si="3"/>
        <v>3414</v>
      </c>
    </row>
    <row r="209" spans="1:7">
      <c r="A209" s="30">
        <v>4</v>
      </c>
      <c r="B209" s="30">
        <v>4</v>
      </c>
      <c r="C209" s="30">
        <v>1</v>
      </c>
      <c r="D209" s="30">
        <v>4</v>
      </c>
      <c r="E209" s="30">
        <v>2</v>
      </c>
      <c r="F209" s="30" t="s">
        <v>173</v>
      </c>
      <c r="G209" s="34" t="str">
        <f t="shared" si="3"/>
        <v>4414</v>
      </c>
    </row>
    <row r="210" spans="1:7">
      <c r="A210" s="30">
        <v>1</v>
      </c>
      <c r="B210" s="30">
        <v>1</v>
      </c>
      <c r="C210" s="30">
        <v>2</v>
      </c>
      <c r="D210" s="30">
        <v>4</v>
      </c>
      <c r="E210" s="30">
        <v>1</v>
      </c>
      <c r="F210" s="30" t="s">
        <v>172</v>
      </c>
      <c r="G210" s="34" t="str">
        <f t="shared" si="3"/>
        <v>1124</v>
      </c>
    </row>
    <row r="211" spans="1:7">
      <c r="A211" s="30">
        <v>2</v>
      </c>
      <c r="B211" s="30">
        <v>1</v>
      </c>
      <c r="C211" s="30">
        <v>2</v>
      </c>
      <c r="D211" s="30">
        <v>4</v>
      </c>
      <c r="E211" s="30">
        <v>1</v>
      </c>
      <c r="F211" s="30" t="s">
        <v>222</v>
      </c>
      <c r="G211" s="34" t="str">
        <f t="shared" si="3"/>
        <v>2124</v>
      </c>
    </row>
    <row r="212" spans="1:7">
      <c r="A212" s="30">
        <v>3</v>
      </c>
      <c r="B212" s="30">
        <v>1</v>
      </c>
      <c r="C212" s="30">
        <v>2</v>
      </c>
      <c r="D212" s="30">
        <v>4</v>
      </c>
      <c r="E212" s="30">
        <v>1</v>
      </c>
      <c r="F212" s="30" t="s">
        <v>222</v>
      </c>
      <c r="G212" s="34" t="str">
        <f t="shared" si="3"/>
        <v>3124</v>
      </c>
    </row>
    <row r="213" spans="1:7">
      <c r="A213" s="30">
        <v>4</v>
      </c>
      <c r="B213" s="30">
        <v>1</v>
      </c>
      <c r="C213" s="30">
        <v>2</v>
      </c>
      <c r="D213" s="30">
        <v>4</v>
      </c>
      <c r="E213" s="30">
        <v>1</v>
      </c>
      <c r="F213" s="30" t="s">
        <v>222</v>
      </c>
      <c r="G213" s="34" t="str">
        <f t="shared" si="3"/>
        <v>4124</v>
      </c>
    </row>
    <row r="214" spans="1:7">
      <c r="A214" s="30">
        <v>1</v>
      </c>
      <c r="B214" s="30">
        <v>2</v>
      </c>
      <c r="C214" s="30">
        <v>2</v>
      </c>
      <c r="D214" s="30">
        <v>4</v>
      </c>
      <c r="E214" s="30">
        <v>1</v>
      </c>
      <c r="F214" s="30" t="s">
        <v>172</v>
      </c>
      <c r="G214" s="34" t="str">
        <f t="shared" si="3"/>
        <v>1224</v>
      </c>
    </row>
    <row r="215" spans="1:7">
      <c r="A215" s="30">
        <v>2</v>
      </c>
      <c r="B215" s="30">
        <v>2</v>
      </c>
      <c r="C215" s="30">
        <v>2</v>
      </c>
      <c r="D215" s="30">
        <v>4</v>
      </c>
      <c r="E215" s="30">
        <v>2</v>
      </c>
      <c r="F215" s="30" t="s">
        <v>173</v>
      </c>
      <c r="G215" s="34" t="str">
        <f t="shared" si="3"/>
        <v>2224</v>
      </c>
    </row>
    <row r="216" spans="1:7">
      <c r="A216" s="30">
        <v>3</v>
      </c>
      <c r="B216" s="30">
        <v>2</v>
      </c>
      <c r="C216" s="30">
        <v>2</v>
      </c>
      <c r="D216" s="30">
        <v>4</v>
      </c>
      <c r="E216" s="30">
        <v>2</v>
      </c>
      <c r="F216" s="30" t="s">
        <v>173</v>
      </c>
      <c r="G216" s="34" t="str">
        <f t="shared" si="3"/>
        <v>3224</v>
      </c>
    </row>
    <row r="217" spans="1:7">
      <c r="A217" s="30">
        <v>4</v>
      </c>
      <c r="B217" s="30">
        <v>2</v>
      </c>
      <c r="C217" s="30">
        <v>2</v>
      </c>
      <c r="D217" s="30">
        <v>4</v>
      </c>
      <c r="E217" s="30">
        <v>2</v>
      </c>
      <c r="F217" s="30" t="s">
        <v>173</v>
      </c>
      <c r="G217" s="34" t="str">
        <f t="shared" si="3"/>
        <v>4224</v>
      </c>
    </row>
    <row r="218" spans="1:7">
      <c r="A218" s="30">
        <v>1</v>
      </c>
      <c r="B218" s="30">
        <v>3</v>
      </c>
      <c r="C218" s="30">
        <v>2</v>
      </c>
      <c r="D218" s="30">
        <v>4</v>
      </c>
      <c r="E218" s="30">
        <v>1</v>
      </c>
      <c r="F218" s="30" t="s">
        <v>172</v>
      </c>
      <c r="G218" s="34" t="str">
        <f t="shared" si="3"/>
        <v>1324</v>
      </c>
    </row>
    <row r="219" spans="1:7">
      <c r="A219" s="30">
        <v>2</v>
      </c>
      <c r="B219" s="30">
        <v>3</v>
      </c>
      <c r="C219" s="30">
        <v>2</v>
      </c>
      <c r="D219" s="30">
        <v>4</v>
      </c>
      <c r="E219" s="30">
        <v>2</v>
      </c>
      <c r="F219" s="30" t="s">
        <v>173</v>
      </c>
      <c r="G219" s="34" t="str">
        <f t="shared" si="3"/>
        <v>2324</v>
      </c>
    </row>
    <row r="220" spans="1:7">
      <c r="A220" s="30">
        <v>3</v>
      </c>
      <c r="B220" s="30">
        <v>3</v>
      </c>
      <c r="C220" s="30">
        <v>2</v>
      </c>
      <c r="D220" s="30">
        <v>4</v>
      </c>
      <c r="E220" s="30">
        <v>2</v>
      </c>
      <c r="F220" s="30" t="s">
        <v>173</v>
      </c>
      <c r="G220" s="34" t="str">
        <f t="shared" si="3"/>
        <v>3324</v>
      </c>
    </row>
    <row r="221" spans="1:7">
      <c r="A221" s="30">
        <v>4</v>
      </c>
      <c r="B221" s="30">
        <v>3</v>
      </c>
      <c r="C221" s="30">
        <v>2</v>
      </c>
      <c r="D221" s="30">
        <v>4</v>
      </c>
      <c r="E221" s="30">
        <v>2</v>
      </c>
      <c r="F221" s="30" t="s">
        <v>173</v>
      </c>
      <c r="G221" s="34" t="str">
        <f t="shared" si="3"/>
        <v>4324</v>
      </c>
    </row>
    <row r="222" spans="1:7">
      <c r="A222" s="30">
        <v>1</v>
      </c>
      <c r="B222" s="30">
        <v>4</v>
      </c>
      <c r="C222" s="30">
        <v>2</v>
      </c>
      <c r="D222" s="30">
        <v>4</v>
      </c>
      <c r="E222" s="30">
        <v>1</v>
      </c>
      <c r="F222" s="30" t="s">
        <v>172</v>
      </c>
      <c r="G222" s="34" t="str">
        <f t="shared" si="3"/>
        <v>1424</v>
      </c>
    </row>
    <row r="223" spans="1:7">
      <c r="A223" s="30">
        <v>2</v>
      </c>
      <c r="B223" s="30">
        <v>4</v>
      </c>
      <c r="C223" s="30">
        <v>2</v>
      </c>
      <c r="D223" s="30">
        <v>4</v>
      </c>
      <c r="E223" s="30">
        <v>2</v>
      </c>
      <c r="F223" s="30" t="s">
        <v>173</v>
      </c>
      <c r="G223" s="34" t="str">
        <f t="shared" si="3"/>
        <v>2424</v>
      </c>
    </row>
    <row r="224" spans="1:7">
      <c r="A224" s="30">
        <v>3</v>
      </c>
      <c r="B224" s="30">
        <v>4</v>
      </c>
      <c r="C224" s="30">
        <v>2</v>
      </c>
      <c r="D224" s="30">
        <v>4</v>
      </c>
      <c r="E224" s="30">
        <v>2</v>
      </c>
      <c r="F224" s="30" t="s">
        <v>173</v>
      </c>
      <c r="G224" s="34" t="str">
        <f t="shared" si="3"/>
        <v>3424</v>
      </c>
    </row>
    <row r="225" spans="1:7">
      <c r="A225" s="30">
        <v>4</v>
      </c>
      <c r="B225" s="30">
        <v>4</v>
      </c>
      <c r="C225" s="30">
        <v>2</v>
      </c>
      <c r="D225" s="30">
        <v>4</v>
      </c>
      <c r="E225" s="30">
        <v>2</v>
      </c>
      <c r="F225" s="30" t="s">
        <v>173</v>
      </c>
      <c r="G225" s="34" t="str">
        <f t="shared" si="3"/>
        <v>4424</v>
      </c>
    </row>
    <row r="226" spans="1:7">
      <c r="A226" s="30">
        <v>1</v>
      </c>
      <c r="B226" s="30">
        <v>1</v>
      </c>
      <c r="C226" s="30">
        <v>3</v>
      </c>
      <c r="D226" s="30">
        <v>4</v>
      </c>
      <c r="E226" s="30">
        <v>1</v>
      </c>
      <c r="F226" s="30" t="s">
        <v>172</v>
      </c>
      <c r="G226" s="34" t="str">
        <f t="shared" si="3"/>
        <v>1134</v>
      </c>
    </row>
    <row r="227" spans="1:7">
      <c r="A227" s="30">
        <v>2</v>
      </c>
      <c r="B227" s="30">
        <v>1</v>
      </c>
      <c r="C227" s="30">
        <v>3</v>
      </c>
      <c r="D227" s="30">
        <v>4</v>
      </c>
      <c r="E227" s="30">
        <v>1</v>
      </c>
      <c r="F227" s="30" t="s">
        <v>222</v>
      </c>
      <c r="G227" s="34" t="str">
        <f t="shared" si="3"/>
        <v>2134</v>
      </c>
    </row>
    <row r="228" spans="1:7">
      <c r="A228" s="30">
        <v>3</v>
      </c>
      <c r="B228" s="30">
        <v>1</v>
      </c>
      <c r="C228" s="30">
        <v>3</v>
      </c>
      <c r="D228" s="30">
        <v>4</v>
      </c>
      <c r="E228" s="30">
        <v>1</v>
      </c>
      <c r="F228" s="30" t="s">
        <v>222</v>
      </c>
      <c r="G228" s="34" t="str">
        <f t="shared" si="3"/>
        <v>3134</v>
      </c>
    </row>
    <row r="229" spans="1:7">
      <c r="A229" s="30">
        <v>4</v>
      </c>
      <c r="B229" s="30">
        <v>1</v>
      </c>
      <c r="C229" s="30">
        <v>3</v>
      </c>
      <c r="D229" s="30">
        <v>4</v>
      </c>
      <c r="E229" s="30">
        <v>1</v>
      </c>
      <c r="F229" s="30" t="s">
        <v>222</v>
      </c>
      <c r="G229" s="34" t="str">
        <f t="shared" si="3"/>
        <v>4134</v>
      </c>
    </row>
    <row r="230" spans="1:7">
      <c r="A230" s="30">
        <v>1</v>
      </c>
      <c r="B230" s="30">
        <v>2</v>
      </c>
      <c r="C230" s="30">
        <v>3</v>
      </c>
      <c r="D230" s="30">
        <v>4</v>
      </c>
      <c r="E230" s="30">
        <v>1</v>
      </c>
      <c r="F230" s="30" t="s">
        <v>172</v>
      </c>
      <c r="G230" s="34" t="str">
        <f t="shared" si="3"/>
        <v>1234</v>
      </c>
    </row>
    <row r="231" spans="1:7">
      <c r="A231" s="30">
        <v>2</v>
      </c>
      <c r="B231" s="30">
        <v>2</v>
      </c>
      <c r="C231" s="30">
        <v>3</v>
      </c>
      <c r="D231" s="30">
        <v>4</v>
      </c>
      <c r="E231" s="30">
        <v>3</v>
      </c>
      <c r="F231" s="30" t="s">
        <v>179</v>
      </c>
      <c r="G231" s="34" t="str">
        <f t="shared" si="3"/>
        <v>2234</v>
      </c>
    </row>
    <row r="232" spans="1:7">
      <c r="A232" s="30">
        <v>3</v>
      </c>
      <c r="B232" s="30">
        <v>2</v>
      </c>
      <c r="C232" s="30">
        <v>3</v>
      </c>
      <c r="D232" s="30">
        <v>4</v>
      </c>
      <c r="E232" s="30">
        <v>3</v>
      </c>
      <c r="F232" s="30" t="s">
        <v>179</v>
      </c>
      <c r="G232" s="34" t="str">
        <f t="shared" si="3"/>
        <v>3234</v>
      </c>
    </row>
    <row r="233" spans="1:7">
      <c r="A233" s="30">
        <v>4</v>
      </c>
      <c r="B233" s="30">
        <v>2</v>
      </c>
      <c r="C233" s="30">
        <v>3</v>
      </c>
      <c r="D233" s="30">
        <v>4</v>
      </c>
      <c r="E233" s="30">
        <v>3</v>
      </c>
      <c r="F233" s="30" t="s">
        <v>223</v>
      </c>
      <c r="G233" s="34" t="str">
        <f t="shared" si="3"/>
        <v>4234</v>
      </c>
    </row>
    <row r="234" spans="1:7">
      <c r="A234" s="30">
        <v>1</v>
      </c>
      <c r="B234" s="30">
        <v>3</v>
      </c>
      <c r="C234" s="30">
        <v>3</v>
      </c>
      <c r="D234" s="30">
        <v>4</v>
      </c>
      <c r="E234" s="30">
        <v>1</v>
      </c>
      <c r="F234" s="30" t="s">
        <v>172</v>
      </c>
      <c r="G234" s="34" t="str">
        <f t="shared" si="3"/>
        <v>1334</v>
      </c>
    </row>
    <row r="235" spans="1:7">
      <c r="A235" s="30">
        <v>2</v>
      </c>
      <c r="B235" s="30">
        <v>3</v>
      </c>
      <c r="C235" s="30">
        <v>3</v>
      </c>
      <c r="D235" s="30">
        <v>4</v>
      </c>
      <c r="E235" s="30">
        <v>3</v>
      </c>
      <c r="F235" s="30" t="s">
        <v>179</v>
      </c>
      <c r="G235" s="34" t="str">
        <f t="shared" si="3"/>
        <v>2334</v>
      </c>
    </row>
    <row r="236" spans="1:7">
      <c r="A236" s="30">
        <v>3</v>
      </c>
      <c r="B236" s="30">
        <v>3</v>
      </c>
      <c r="C236" s="30">
        <v>3</v>
      </c>
      <c r="D236" s="30">
        <v>4</v>
      </c>
      <c r="E236" s="30">
        <v>3</v>
      </c>
      <c r="F236" s="30" t="s">
        <v>179</v>
      </c>
      <c r="G236" s="34" t="str">
        <f t="shared" si="3"/>
        <v>3334</v>
      </c>
    </row>
    <row r="237" spans="1:7">
      <c r="A237" s="30">
        <v>4</v>
      </c>
      <c r="B237" s="30">
        <v>3</v>
      </c>
      <c r="C237" s="30">
        <v>3</v>
      </c>
      <c r="D237" s="30">
        <v>4</v>
      </c>
      <c r="E237" s="30">
        <v>3</v>
      </c>
      <c r="F237" s="30" t="s">
        <v>223</v>
      </c>
      <c r="G237" s="34" t="str">
        <f t="shared" si="3"/>
        <v>4334</v>
      </c>
    </row>
    <row r="238" spans="1:7">
      <c r="A238" s="30">
        <v>1</v>
      </c>
      <c r="B238" s="30">
        <v>4</v>
      </c>
      <c r="C238" s="30">
        <v>3</v>
      </c>
      <c r="D238" s="30">
        <v>4</v>
      </c>
      <c r="E238" s="30">
        <v>1</v>
      </c>
      <c r="F238" s="30" t="s">
        <v>172</v>
      </c>
      <c r="G238" s="34" t="str">
        <f t="shared" si="3"/>
        <v>1434</v>
      </c>
    </row>
    <row r="239" spans="1:7">
      <c r="A239" s="30">
        <v>2</v>
      </c>
      <c r="B239" s="30">
        <v>4</v>
      </c>
      <c r="C239" s="30">
        <v>3</v>
      </c>
      <c r="D239" s="30">
        <v>4</v>
      </c>
      <c r="E239" s="30">
        <v>3</v>
      </c>
      <c r="F239" s="30" t="s">
        <v>179</v>
      </c>
      <c r="G239" s="34" t="str">
        <f t="shared" si="3"/>
        <v>2434</v>
      </c>
    </row>
    <row r="240" spans="1:7">
      <c r="A240" s="30">
        <v>3</v>
      </c>
      <c r="B240" s="30">
        <v>4</v>
      </c>
      <c r="C240" s="30">
        <v>3</v>
      </c>
      <c r="D240" s="30">
        <v>4</v>
      </c>
      <c r="E240" s="30">
        <v>3</v>
      </c>
      <c r="F240" s="30" t="s">
        <v>179</v>
      </c>
      <c r="G240" s="34" t="str">
        <f t="shared" si="3"/>
        <v>3434</v>
      </c>
    </row>
    <row r="241" spans="1:7">
      <c r="A241" s="30">
        <v>4</v>
      </c>
      <c r="B241" s="30">
        <v>4</v>
      </c>
      <c r="C241" s="30">
        <v>3</v>
      </c>
      <c r="D241" s="30">
        <v>4</v>
      </c>
      <c r="E241" s="30">
        <v>3</v>
      </c>
      <c r="F241" s="30" t="s">
        <v>224</v>
      </c>
      <c r="G241" s="34" t="str">
        <f t="shared" si="3"/>
        <v>4434</v>
      </c>
    </row>
    <row r="242" spans="1:7">
      <c r="A242" s="30">
        <v>1</v>
      </c>
      <c r="B242" s="30">
        <v>1</v>
      </c>
      <c r="C242" s="30">
        <v>4</v>
      </c>
      <c r="D242" s="30">
        <v>4</v>
      </c>
      <c r="E242" s="30">
        <v>1</v>
      </c>
      <c r="F242" s="30" t="s">
        <v>172</v>
      </c>
      <c r="G242" s="34" t="str">
        <f t="shared" si="3"/>
        <v>1144</v>
      </c>
    </row>
    <row r="243" spans="1:7">
      <c r="A243" s="30">
        <v>2</v>
      </c>
      <c r="B243" s="30">
        <v>1</v>
      </c>
      <c r="C243" s="30">
        <v>4</v>
      </c>
      <c r="D243" s="30">
        <v>4</v>
      </c>
      <c r="E243" s="30">
        <v>1</v>
      </c>
      <c r="F243" s="30" t="s">
        <v>222</v>
      </c>
      <c r="G243" s="34" t="str">
        <f t="shared" si="3"/>
        <v>2144</v>
      </c>
    </row>
    <row r="244" spans="1:7">
      <c r="A244" s="30">
        <v>3</v>
      </c>
      <c r="B244" s="30">
        <v>1</v>
      </c>
      <c r="C244" s="30">
        <v>4</v>
      </c>
      <c r="D244" s="30">
        <v>4</v>
      </c>
      <c r="E244" s="30">
        <v>1</v>
      </c>
      <c r="F244" s="30" t="s">
        <v>222</v>
      </c>
      <c r="G244" s="34" t="str">
        <f t="shared" si="3"/>
        <v>3144</v>
      </c>
    </row>
    <row r="245" spans="1:7">
      <c r="A245" s="30">
        <v>4</v>
      </c>
      <c r="B245" s="30">
        <v>1</v>
      </c>
      <c r="C245" s="30">
        <v>4</v>
      </c>
      <c r="D245" s="30">
        <v>4</v>
      </c>
      <c r="E245" s="30">
        <v>1</v>
      </c>
      <c r="F245" s="30" t="s">
        <v>222</v>
      </c>
      <c r="G245" s="34" t="str">
        <f t="shared" si="3"/>
        <v>4144</v>
      </c>
    </row>
    <row r="246" spans="1:7">
      <c r="A246" s="30">
        <v>1</v>
      </c>
      <c r="B246" s="30">
        <v>2</v>
      </c>
      <c r="C246" s="30">
        <v>4</v>
      </c>
      <c r="D246" s="30">
        <v>4</v>
      </c>
      <c r="E246" s="30">
        <v>1</v>
      </c>
      <c r="F246" s="30" t="s">
        <v>172</v>
      </c>
      <c r="G246" s="34" t="str">
        <f t="shared" si="3"/>
        <v>1244</v>
      </c>
    </row>
    <row r="247" spans="1:7">
      <c r="A247" s="30">
        <v>2</v>
      </c>
      <c r="B247" s="30">
        <v>2</v>
      </c>
      <c r="C247" s="30">
        <v>4</v>
      </c>
      <c r="D247" s="30">
        <v>4</v>
      </c>
      <c r="E247" s="30">
        <v>3</v>
      </c>
      <c r="F247" s="30" t="s">
        <v>179</v>
      </c>
      <c r="G247" s="34" t="str">
        <f t="shared" si="3"/>
        <v>2244</v>
      </c>
    </row>
    <row r="248" spans="1:7">
      <c r="A248" s="30">
        <v>3</v>
      </c>
      <c r="B248" s="30">
        <v>2</v>
      </c>
      <c r="C248" s="30">
        <v>4</v>
      </c>
      <c r="D248" s="30">
        <v>4</v>
      </c>
      <c r="E248" s="30">
        <v>3</v>
      </c>
      <c r="F248" s="30" t="s">
        <v>179</v>
      </c>
      <c r="G248" s="34" t="str">
        <f t="shared" si="3"/>
        <v>3244</v>
      </c>
    </row>
    <row r="249" spans="1:7">
      <c r="A249" s="30">
        <v>4</v>
      </c>
      <c r="B249" s="30">
        <v>2</v>
      </c>
      <c r="C249" s="30">
        <v>4</v>
      </c>
      <c r="D249" s="30">
        <v>4</v>
      </c>
      <c r="E249" s="30">
        <v>3</v>
      </c>
      <c r="F249" s="30" t="s">
        <v>223</v>
      </c>
      <c r="G249" s="34" t="str">
        <f t="shared" si="3"/>
        <v>4244</v>
      </c>
    </row>
    <row r="250" spans="1:7">
      <c r="A250" s="30">
        <v>1</v>
      </c>
      <c r="B250" s="30">
        <v>3</v>
      </c>
      <c r="C250" s="30">
        <v>4</v>
      </c>
      <c r="D250" s="30">
        <v>4</v>
      </c>
      <c r="E250" s="30">
        <v>1</v>
      </c>
      <c r="F250" s="30" t="s">
        <v>172</v>
      </c>
      <c r="G250" s="34" t="str">
        <f t="shared" si="3"/>
        <v>1344</v>
      </c>
    </row>
    <row r="251" spans="1:7">
      <c r="A251" s="30">
        <v>2</v>
      </c>
      <c r="B251" s="30">
        <v>3</v>
      </c>
      <c r="C251" s="30">
        <v>4</v>
      </c>
      <c r="D251" s="30">
        <v>4</v>
      </c>
      <c r="E251" s="30">
        <v>3</v>
      </c>
      <c r="F251" s="30" t="s">
        <v>179</v>
      </c>
      <c r="G251" s="34" t="str">
        <f t="shared" si="3"/>
        <v>2344</v>
      </c>
    </row>
    <row r="252" spans="1:7">
      <c r="A252" s="30">
        <v>3</v>
      </c>
      <c r="B252" s="30">
        <v>3</v>
      </c>
      <c r="C252" s="30">
        <v>4</v>
      </c>
      <c r="D252" s="30">
        <v>4</v>
      </c>
      <c r="E252" s="30">
        <v>3</v>
      </c>
      <c r="F252" s="30" t="s">
        <v>179</v>
      </c>
      <c r="G252" s="34" t="str">
        <f t="shared" si="3"/>
        <v>3344</v>
      </c>
    </row>
    <row r="253" spans="1:7">
      <c r="A253" s="30">
        <v>4</v>
      </c>
      <c r="B253" s="30">
        <v>3</v>
      </c>
      <c r="C253" s="30">
        <v>4</v>
      </c>
      <c r="D253" s="30">
        <v>4</v>
      </c>
      <c r="E253" s="30">
        <v>3</v>
      </c>
      <c r="F253" s="30" t="s">
        <v>223</v>
      </c>
      <c r="G253" s="34" t="str">
        <f t="shared" si="3"/>
        <v>4344</v>
      </c>
    </row>
    <row r="254" spans="1:7">
      <c r="A254" s="30">
        <v>1</v>
      </c>
      <c r="B254" s="30">
        <v>4</v>
      </c>
      <c r="C254" s="30">
        <v>4</v>
      </c>
      <c r="D254" s="30">
        <v>4</v>
      </c>
      <c r="E254" s="30">
        <v>1</v>
      </c>
      <c r="F254" s="30" t="s">
        <v>172</v>
      </c>
      <c r="G254" s="34" t="str">
        <f t="shared" si="3"/>
        <v>1444</v>
      </c>
    </row>
    <row r="255" spans="1:7">
      <c r="A255" s="30">
        <v>2</v>
      </c>
      <c r="B255" s="30">
        <v>4</v>
      </c>
      <c r="C255" s="30">
        <v>4</v>
      </c>
      <c r="D255" s="30">
        <v>4</v>
      </c>
      <c r="E255" s="30">
        <v>3</v>
      </c>
      <c r="F255" s="30" t="s">
        <v>179</v>
      </c>
      <c r="G255" s="34" t="str">
        <f t="shared" si="3"/>
        <v>2444</v>
      </c>
    </row>
    <row r="256" spans="1:7">
      <c r="A256" s="30">
        <v>3</v>
      </c>
      <c r="B256" s="30">
        <v>4</v>
      </c>
      <c r="C256" s="30">
        <v>4</v>
      </c>
      <c r="D256" s="30">
        <v>4</v>
      </c>
      <c r="E256" s="30">
        <v>3</v>
      </c>
      <c r="F256" s="30" t="s">
        <v>179</v>
      </c>
      <c r="G256" s="34" t="str">
        <f t="shared" si="3"/>
        <v>3444</v>
      </c>
    </row>
    <row r="257" spans="1:7">
      <c r="A257" s="30">
        <v>4</v>
      </c>
      <c r="B257" s="30">
        <v>4</v>
      </c>
      <c r="C257" s="30">
        <v>4</v>
      </c>
      <c r="D257" s="30">
        <v>4</v>
      </c>
      <c r="E257" s="30">
        <v>4</v>
      </c>
      <c r="F257" s="30" t="s">
        <v>180</v>
      </c>
      <c r="G257" s="34" t="str">
        <f t="shared" si="3"/>
        <v>4444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E1" sqref="E1"/>
    </sheetView>
  </sheetViews>
  <sheetFormatPr defaultColWidth="9" defaultRowHeight="15"/>
  <cols>
    <col min="1" max="16384" width="9" style="30"/>
  </cols>
  <sheetData>
    <row r="1" spans="1:7">
      <c r="A1" s="30" t="s">
        <v>255</v>
      </c>
      <c r="B1" s="30" t="s">
        <v>256</v>
      </c>
      <c r="C1" s="30" t="s">
        <v>257</v>
      </c>
      <c r="D1" s="30" t="s">
        <v>258</v>
      </c>
      <c r="E1" s="30" t="s">
        <v>259</v>
      </c>
      <c r="F1" s="30" t="s">
        <v>250</v>
      </c>
      <c r="G1" s="30" t="s">
        <v>251</v>
      </c>
    </row>
    <row r="2" spans="1:7">
      <c r="A2" s="30">
        <v>1</v>
      </c>
      <c r="B2" s="30">
        <v>1</v>
      </c>
      <c r="C2" s="30">
        <v>1</v>
      </c>
      <c r="D2" s="30">
        <v>1</v>
      </c>
      <c r="E2" s="30">
        <v>1</v>
      </c>
      <c r="F2" s="30" t="s">
        <v>172</v>
      </c>
      <c r="G2" s="34" t="str">
        <f>CONCATENATE(A2,B2,C2,D2)</f>
        <v>1111</v>
      </c>
    </row>
    <row r="3" spans="1:7">
      <c r="A3" s="30">
        <v>1</v>
      </c>
      <c r="B3" s="30">
        <v>2</v>
      </c>
      <c r="C3" s="30">
        <v>1</v>
      </c>
      <c r="D3" s="30">
        <v>1</v>
      </c>
      <c r="E3" s="30">
        <v>1</v>
      </c>
      <c r="F3" s="30" t="s">
        <v>172</v>
      </c>
      <c r="G3" s="34" t="str">
        <f t="shared" ref="G3:G66" si="0">CONCATENATE(A3,B3,C3,D3)</f>
        <v>1211</v>
      </c>
    </row>
    <row r="4" spans="1:7">
      <c r="A4" s="30">
        <v>1</v>
      </c>
      <c r="B4" s="30">
        <v>3</v>
      </c>
      <c r="C4" s="30">
        <v>1</v>
      </c>
      <c r="D4" s="30">
        <v>1</v>
      </c>
      <c r="E4" s="30">
        <v>1</v>
      </c>
      <c r="F4" s="30" t="s">
        <v>172</v>
      </c>
      <c r="G4" s="34" t="str">
        <f t="shared" si="0"/>
        <v>1311</v>
      </c>
    </row>
    <row r="5" spans="1:7">
      <c r="A5" s="30">
        <v>1</v>
      </c>
      <c r="B5" s="30">
        <v>4</v>
      </c>
      <c r="C5" s="30">
        <v>1</v>
      </c>
      <c r="D5" s="30">
        <v>1</v>
      </c>
      <c r="E5" s="30">
        <v>1</v>
      </c>
      <c r="F5" s="30" t="s">
        <v>172</v>
      </c>
      <c r="G5" s="34" t="str">
        <f t="shared" si="0"/>
        <v>1411</v>
      </c>
    </row>
    <row r="6" spans="1:7">
      <c r="A6" s="30">
        <v>1</v>
      </c>
      <c r="B6" s="30">
        <v>1</v>
      </c>
      <c r="C6" s="30">
        <v>2</v>
      </c>
      <c r="D6" s="30">
        <v>1</v>
      </c>
      <c r="E6" s="30">
        <v>1</v>
      </c>
      <c r="F6" s="30" t="s">
        <v>172</v>
      </c>
      <c r="G6" s="34" t="str">
        <f t="shared" si="0"/>
        <v>1121</v>
      </c>
    </row>
    <row r="7" spans="1:7">
      <c r="A7" s="30">
        <v>1</v>
      </c>
      <c r="B7" s="30">
        <v>2</v>
      </c>
      <c r="C7" s="30">
        <v>2</v>
      </c>
      <c r="D7" s="30">
        <v>1</v>
      </c>
      <c r="E7" s="30">
        <v>1</v>
      </c>
      <c r="F7" s="30" t="s">
        <v>172</v>
      </c>
      <c r="G7" s="34" t="str">
        <f t="shared" si="0"/>
        <v>1221</v>
      </c>
    </row>
    <row r="8" spans="1:7">
      <c r="A8" s="30">
        <v>1</v>
      </c>
      <c r="B8" s="30">
        <v>3</v>
      </c>
      <c r="C8" s="30">
        <v>2</v>
      </c>
      <c r="D8" s="30">
        <v>1</v>
      </c>
      <c r="E8" s="30">
        <v>1</v>
      </c>
      <c r="F8" s="30" t="s">
        <v>172</v>
      </c>
      <c r="G8" s="34" t="str">
        <f t="shared" si="0"/>
        <v>1321</v>
      </c>
    </row>
    <row r="9" spans="1:7">
      <c r="A9" s="30">
        <v>1</v>
      </c>
      <c r="B9" s="30">
        <v>4</v>
      </c>
      <c r="C9" s="30">
        <v>2</v>
      </c>
      <c r="D9" s="30">
        <v>1</v>
      </c>
      <c r="E9" s="30">
        <v>1</v>
      </c>
      <c r="F9" s="30" t="s">
        <v>172</v>
      </c>
      <c r="G9" s="34" t="str">
        <f t="shared" si="0"/>
        <v>1421</v>
      </c>
    </row>
    <row r="10" spans="1:7">
      <c r="A10" s="30">
        <v>1</v>
      </c>
      <c r="B10" s="30">
        <v>1</v>
      </c>
      <c r="C10" s="30">
        <v>3</v>
      </c>
      <c r="D10" s="30">
        <v>1</v>
      </c>
      <c r="E10" s="30">
        <v>1</v>
      </c>
      <c r="F10" s="30" t="s">
        <v>172</v>
      </c>
      <c r="G10" s="34" t="str">
        <f t="shared" si="0"/>
        <v>1131</v>
      </c>
    </row>
    <row r="11" spans="1:7">
      <c r="A11" s="30">
        <v>1</v>
      </c>
      <c r="B11" s="30">
        <v>2</v>
      </c>
      <c r="C11" s="30">
        <v>3</v>
      </c>
      <c r="D11" s="30">
        <v>1</v>
      </c>
      <c r="E11" s="30">
        <v>1</v>
      </c>
      <c r="F11" s="30" t="s">
        <v>172</v>
      </c>
      <c r="G11" s="34" t="str">
        <f t="shared" si="0"/>
        <v>1231</v>
      </c>
    </row>
    <row r="12" spans="1:7">
      <c r="A12" s="30">
        <v>1</v>
      </c>
      <c r="B12" s="30">
        <v>3</v>
      </c>
      <c r="C12" s="30">
        <v>3</v>
      </c>
      <c r="D12" s="30">
        <v>1</v>
      </c>
      <c r="E12" s="30">
        <v>1</v>
      </c>
      <c r="F12" s="30" t="s">
        <v>172</v>
      </c>
      <c r="G12" s="34" t="str">
        <f t="shared" si="0"/>
        <v>1331</v>
      </c>
    </row>
    <row r="13" spans="1:7">
      <c r="A13" s="30">
        <v>1</v>
      </c>
      <c r="B13" s="30">
        <v>4</v>
      </c>
      <c r="C13" s="30">
        <v>3</v>
      </c>
      <c r="D13" s="30">
        <v>1</v>
      </c>
      <c r="E13" s="30">
        <v>1</v>
      </c>
      <c r="F13" s="30" t="s">
        <v>172</v>
      </c>
      <c r="G13" s="34" t="str">
        <f t="shared" si="0"/>
        <v>1431</v>
      </c>
    </row>
    <row r="14" spans="1:7">
      <c r="A14" s="30">
        <v>1</v>
      </c>
      <c r="B14" s="30">
        <v>1</v>
      </c>
      <c r="C14" s="30">
        <v>4</v>
      </c>
      <c r="D14" s="30">
        <v>1</v>
      </c>
      <c r="E14" s="30">
        <v>1</v>
      </c>
      <c r="F14" s="30" t="s">
        <v>172</v>
      </c>
      <c r="G14" s="34" t="str">
        <f t="shared" si="0"/>
        <v>1141</v>
      </c>
    </row>
    <row r="15" spans="1:7">
      <c r="A15" s="30">
        <v>1</v>
      </c>
      <c r="B15" s="30">
        <v>2</v>
      </c>
      <c r="C15" s="30">
        <v>4</v>
      </c>
      <c r="D15" s="30">
        <v>1</v>
      </c>
      <c r="E15" s="30">
        <v>1</v>
      </c>
      <c r="F15" s="30" t="s">
        <v>172</v>
      </c>
      <c r="G15" s="34" t="str">
        <f t="shared" si="0"/>
        <v>1241</v>
      </c>
    </row>
    <row r="16" spans="1:7">
      <c r="A16" s="30">
        <v>1</v>
      </c>
      <c r="B16" s="30">
        <v>3</v>
      </c>
      <c r="C16" s="30">
        <v>4</v>
      </c>
      <c r="D16" s="30">
        <v>1</v>
      </c>
      <c r="E16" s="30">
        <v>1</v>
      </c>
      <c r="F16" s="30" t="s">
        <v>172</v>
      </c>
      <c r="G16" s="34" t="str">
        <f t="shared" si="0"/>
        <v>1341</v>
      </c>
    </row>
    <row r="17" spans="1:7">
      <c r="A17" s="30">
        <v>1</v>
      </c>
      <c r="B17" s="30">
        <v>4</v>
      </c>
      <c r="C17" s="30">
        <v>4</v>
      </c>
      <c r="D17" s="30">
        <v>1</v>
      </c>
      <c r="E17" s="30">
        <v>1</v>
      </c>
      <c r="F17" s="30" t="s">
        <v>172</v>
      </c>
      <c r="G17" s="34" t="str">
        <f t="shared" si="0"/>
        <v>1441</v>
      </c>
    </row>
    <row r="18" spans="1:7">
      <c r="A18" s="30">
        <v>1</v>
      </c>
      <c r="B18" s="30">
        <v>1</v>
      </c>
      <c r="C18" s="30">
        <v>1</v>
      </c>
      <c r="D18" s="30">
        <v>2</v>
      </c>
      <c r="E18" s="30">
        <v>1</v>
      </c>
      <c r="F18" s="30" t="s">
        <v>172</v>
      </c>
      <c r="G18" s="34" t="str">
        <f t="shared" si="0"/>
        <v>1112</v>
      </c>
    </row>
    <row r="19" spans="1:7">
      <c r="A19" s="30">
        <v>1</v>
      </c>
      <c r="B19" s="30">
        <v>2</v>
      </c>
      <c r="C19" s="30">
        <v>1</v>
      </c>
      <c r="D19" s="30">
        <v>2</v>
      </c>
      <c r="E19" s="30">
        <v>1</v>
      </c>
      <c r="F19" s="30" t="s">
        <v>172</v>
      </c>
      <c r="G19" s="34" t="str">
        <f t="shared" si="0"/>
        <v>1212</v>
      </c>
    </row>
    <row r="20" spans="1:7">
      <c r="A20" s="30">
        <v>1</v>
      </c>
      <c r="B20" s="30">
        <v>3</v>
      </c>
      <c r="C20" s="30">
        <v>1</v>
      </c>
      <c r="D20" s="30">
        <v>2</v>
      </c>
      <c r="E20" s="30">
        <v>1</v>
      </c>
      <c r="F20" s="30" t="s">
        <v>172</v>
      </c>
      <c r="G20" s="34" t="str">
        <f t="shared" si="0"/>
        <v>1312</v>
      </c>
    </row>
    <row r="21" spans="1:7">
      <c r="A21" s="30">
        <v>1</v>
      </c>
      <c r="B21" s="30">
        <v>4</v>
      </c>
      <c r="C21" s="30">
        <v>1</v>
      </c>
      <c r="D21" s="30">
        <v>2</v>
      </c>
      <c r="E21" s="30">
        <v>1</v>
      </c>
      <c r="F21" s="30" t="s">
        <v>172</v>
      </c>
      <c r="G21" s="34" t="str">
        <f t="shared" si="0"/>
        <v>1412</v>
      </c>
    </row>
    <row r="22" spans="1:7">
      <c r="A22" s="30">
        <v>1</v>
      </c>
      <c r="B22" s="30">
        <v>1</v>
      </c>
      <c r="C22" s="30">
        <v>2</v>
      </c>
      <c r="D22" s="30">
        <v>2</v>
      </c>
      <c r="E22" s="30">
        <v>1</v>
      </c>
      <c r="F22" s="30" t="s">
        <v>172</v>
      </c>
      <c r="G22" s="34" t="str">
        <f t="shared" si="0"/>
        <v>1122</v>
      </c>
    </row>
    <row r="23" spans="1:7">
      <c r="A23" s="30">
        <v>1</v>
      </c>
      <c r="B23" s="30">
        <v>2</v>
      </c>
      <c r="C23" s="30">
        <v>2</v>
      </c>
      <c r="D23" s="30">
        <v>2</v>
      </c>
      <c r="E23" s="30">
        <v>1</v>
      </c>
      <c r="F23" s="30" t="s">
        <v>172</v>
      </c>
      <c r="G23" s="34" t="str">
        <f t="shared" si="0"/>
        <v>1222</v>
      </c>
    </row>
    <row r="24" spans="1:7">
      <c r="A24" s="30">
        <v>1</v>
      </c>
      <c r="B24" s="30">
        <v>3</v>
      </c>
      <c r="C24" s="30">
        <v>2</v>
      </c>
      <c r="D24" s="30">
        <v>2</v>
      </c>
      <c r="E24" s="30">
        <v>1</v>
      </c>
      <c r="F24" s="30" t="s">
        <v>172</v>
      </c>
      <c r="G24" s="34" t="str">
        <f t="shared" si="0"/>
        <v>1322</v>
      </c>
    </row>
    <row r="25" spans="1:7">
      <c r="A25" s="30">
        <v>1</v>
      </c>
      <c r="B25" s="30">
        <v>4</v>
      </c>
      <c r="C25" s="30">
        <v>2</v>
      </c>
      <c r="D25" s="30">
        <v>2</v>
      </c>
      <c r="E25" s="30">
        <v>1</v>
      </c>
      <c r="F25" s="30" t="s">
        <v>172</v>
      </c>
      <c r="G25" s="34" t="str">
        <f t="shared" si="0"/>
        <v>1422</v>
      </c>
    </row>
    <row r="26" spans="1:7">
      <c r="A26" s="30">
        <v>1</v>
      </c>
      <c r="B26" s="30">
        <v>1</v>
      </c>
      <c r="C26" s="30">
        <v>3</v>
      </c>
      <c r="D26" s="30">
        <v>2</v>
      </c>
      <c r="E26" s="30">
        <v>1</v>
      </c>
      <c r="F26" s="30" t="s">
        <v>172</v>
      </c>
      <c r="G26" s="34" t="str">
        <f t="shared" si="0"/>
        <v>1132</v>
      </c>
    </row>
    <row r="27" spans="1:7">
      <c r="A27" s="30">
        <v>1</v>
      </c>
      <c r="B27" s="30">
        <v>2</v>
      </c>
      <c r="C27" s="30">
        <v>3</v>
      </c>
      <c r="D27" s="30">
        <v>2</v>
      </c>
      <c r="E27" s="30">
        <v>1</v>
      </c>
      <c r="F27" s="30" t="s">
        <v>172</v>
      </c>
      <c r="G27" s="34" t="str">
        <f t="shared" si="0"/>
        <v>1232</v>
      </c>
    </row>
    <row r="28" spans="1:7">
      <c r="A28" s="30">
        <v>1</v>
      </c>
      <c r="B28" s="30">
        <v>3</v>
      </c>
      <c r="C28" s="30">
        <v>3</v>
      </c>
      <c r="D28" s="30">
        <v>2</v>
      </c>
      <c r="E28" s="30">
        <v>1</v>
      </c>
      <c r="F28" s="30" t="s">
        <v>172</v>
      </c>
      <c r="G28" s="34" t="str">
        <f t="shared" si="0"/>
        <v>1332</v>
      </c>
    </row>
    <row r="29" spans="1:7">
      <c r="A29" s="30">
        <v>1</v>
      </c>
      <c r="B29" s="30">
        <v>4</v>
      </c>
      <c r="C29" s="30">
        <v>3</v>
      </c>
      <c r="D29" s="30">
        <v>2</v>
      </c>
      <c r="E29" s="30">
        <v>1</v>
      </c>
      <c r="F29" s="30" t="s">
        <v>172</v>
      </c>
      <c r="G29" s="34" t="str">
        <f t="shared" si="0"/>
        <v>1432</v>
      </c>
    </row>
    <row r="30" spans="1:7">
      <c r="A30" s="30">
        <v>1</v>
      </c>
      <c r="B30" s="30">
        <v>1</v>
      </c>
      <c r="C30" s="30">
        <v>4</v>
      </c>
      <c r="D30" s="30">
        <v>2</v>
      </c>
      <c r="E30" s="30">
        <v>1</v>
      </c>
      <c r="F30" s="30" t="s">
        <v>172</v>
      </c>
      <c r="G30" s="34" t="str">
        <f t="shared" si="0"/>
        <v>1142</v>
      </c>
    </row>
    <row r="31" spans="1:7">
      <c r="A31" s="30">
        <v>1</v>
      </c>
      <c r="B31" s="30">
        <v>2</v>
      </c>
      <c r="C31" s="30">
        <v>4</v>
      </c>
      <c r="D31" s="30">
        <v>2</v>
      </c>
      <c r="E31" s="30">
        <v>1</v>
      </c>
      <c r="F31" s="30" t="s">
        <v>172</v>
      </c>
      <c r="G31" s="34" t="str">
        <f t="shared" si="0"/>
        <v>1242</v>
      </c>
    </row>
    <row r="32" spans="1:7">
      <c r="A32" s="30">
        <v>1</v>
      </c>
      <c r="B32" s="30">
        <v>3</v>
      </c>
      <c r="C32" s="30">
        <v>4</v>
      </c>
      <c r="D32" s="30">
        <v>2</v>
      </c>
      <c r="E32" s="30">
        <v>1</v>
      </c>
      <c r="F32" s="30" t="s">
        <v>172</v>
      </c>
      <c r="G32" s="34" t="str">
        <f t="shared" si="0"/>
        <v>1342</v>
      </c>
    </row>
    <row r="33" spans="1:7">
      <c r="A33" s="30">
        <v>1</v>
      </c>
      <c r="B33" s="30">
        <v>4</v>
      </c>
      <c r="C33" s="30">
        <v>4</v>
      </c>
      <c r="D33" s="30">
        <v>2</v>
      </c>
      <c r="E33" s="30">
        <v>1</v>
      </c>
      <c r="F33" s="30" t="s">
        <v>172</v>
      </c>
      <c r="G33" s="34" t="str">
        <f t="shared" si="0"/>
        <v>1442</v>
      </c>
    </row>
    <row r="34" spans="1:7">
      <c r="A34" s="30">
        <v>1</v>
      </c>
      <c r="B34" s="30">
        <v>1</v>
      </c>
      <c r="C34" s="30">
        <v>1</v>
      </c>
      <c r="D34" s="30">
        <v>3</v>
      </c>
      <c r="E34" s="30">
        <v>1</v>
      </c>
      <c r="F34" s="30" t="s">
        <v>172</v>
      </c>
      <c r="G34" s="34" t="str">
        <f t="shared" si="0"/>
        <v>1113</v>
      </c>
    </row>
    <row r="35" spans="1:7">
      <c r="A35" s="30">
        <v>1</v>
      </c>
      <c r="B35" s="30">
        <v>2</v>
      </c>
      <c r="C35" s="30">
        <v>1</v>
      </c>
      <c r="D35" s="30">
        <v>3</v>
      </c>
      <c r="E35" s="30">
        <v>1</v>
      </c>
      <c r="F35" s="30" t="s">
        <v>172</v>
      </c>
      <c r="G35" s="34" t="str">
        <f t="shared" si="0"/>
        <v>1213</v>
      </c>
    </row>
    <row r="36" spans="1:7">
      <c r="A36" s="30">
        <v>1</v>
      </c>
      <c r="B36" s="30">
        <v>3</v>
      </c>
      <c r="C36" s="30">
        <v>1</v>
      </c>
      <c r="D36" s="30">
        <v>3</v>
      </c>
      <c r="E36" s="30">
        <v>1</v>
      </c>
      <c r="F36" s="30" t="s">
        <v>172</v>
      </c>
      <c r="G36" s="34" t="str">
        <f t="shared" si="0"/>
        <v>1313</v>
      </c>
    </row>
    <row r="37" spans="1:7">
      <c r="A37" s="30">
        <v>1</v>
      </c>
      <c r="B37" s="30">
        <v>4</v>
      </c>
      <c r="C37" s="30">
        <v>1</v>
      </c>
      <c r="D37" s="30">
        <v>3</v>
      </c>
      <c r="E37" s="30">
        <v>1</v>
      </c>
      <c r="F37" s="30" t="s">
        <v>172</v>
      </c>
      <c r="G37" s="34" t="str">
        <f t="shared" si="0"/>
        <v>1413</v>
      </c>
    </row>
    <row r="38" spans="1:7">
      <c r="A38" s="30">
        <v>1</v>
      </c>
      <c r="B38" s="30">
        <v>1</v>
      </c>
      <c r="C38" s="30">
        <v>2</v>
      </c>
      <c r="D38" s="30">
        <v>3</v>
      </c>
      <c r="E38" s="30">
        <v>1</v>
      </c>
      <c r="F38" s="30" t="s">
        <v>172</v>
      </c>
      <c r="G38" s="34" t="str">
        <f t="shared" si="0"/>
        <v>1123</v>
      </c>
    </row>
    <row r="39" spans="1:7">
      <c r="A39" s="30">
        <v>1</v>
      </c>
      <c r="B39" s="30">
        <v>2</v>
      </c>
      <c r="C39" s="30">
        <v>2</v>
      </c>
      <c r="D39" s="30">
        <v>3</v>
      </c>
      <c r="E39" s="30">
        <v>1</v>
      </c>
      <c r="F39" s="30" t="s">
        <v>172</v>
      </c>
      <c r="G39" s="34" t="str">
        <f t="shared" si="0"/>
        <v>1223</v>
      </c>
    </row>
    <row r="40" spans="1:7">
      <c r="A40" s="30">
        <v>1</v>
      </c>
      <c r="B40" s="30">
        <v>3</v>
      </c>
      <c r="C40" s="30">
        <v>2</v>
      </c>
      <c r="D40" s="30">
        <v>3</v>
      </c>
      <c r="E40" s="30">
        <v>1</v>
      </c>
      <c r="F40" s="30" t="s">
        <v>172</v>
      </c>
      <c r="G40" s="34" t="str">
        <f t="shared" si="0"/>
        <v>1323</v>
      </c>
    </row>
    <row r="41" spans="1:7">
      <c r="A41" s="30">
        <v>1</v>
      </c>
      <c r="B41" s="30">
        <v>4</v>
      </c>
      <c r="C41" s="30">
        <v>2</v>
      </c>
      <c r="D41" s="30">
        <v>3</v>
      </c>
      <c r="E41" s="30">
        <v>1</v>
      </c>
      <c r="F41" s="30" t="s">
        <v>172</v>
      </c>
      <c r="G41" s="34" t="str">
        <f t="shared" si="0"/>
        <v>1423</v>
      </c>
    </row>
    <row r="42" spans="1:7">
      <c r="A42" s="30">
        <v>1</v>
      </c>
      <c r="B42" s="30">
        <v>1</v>
      </c>
      <c r="C42" s="30">
        <v>3</v>
      </c>
      <c r="D42" s="30">
        <v>3</v>
      </c>
      <c r="E42" s="30">
        <v>1</v>
      </c>
      <c r="F42" s="30" t="s">
        <v>172</v>
      </c>
      <c r="G42" s="34" t="str">
        <f t="shared" si="0"/>
        <v>1133</v>
      </c>
    </row>
    <row r="43" spans="1:7">
      <c r="A43" s="30">
        <v>1</v>
      </c>
      <c r="B43" s="30">
        <v>2</v>
      </c>
      <c r="C43" s="30">
        <v>3</v>
      </c>
      <c r="D43" s="30">
        <v>3</v>
      </c>
      <c r="E43" s="30">
        <v>1</v>
      </c>
      <c r="F43" s="30" t="s">
        <v>172</v>
      </c>
      <c r="G43" s="34" t="str">
        <f t="shared" si="0"/>
        <v>1233</v>
      </c>
    </row>
    <row r="44" spans="1:7">
      <c r="A44" s="30">
        <v>1</v>
      </c>
      <c r="B44" s="30">
        <v>3</v>
      </c>
      <c r="C44" s="30">
        <v>3</v>
      </c>
      <c r="D44" s="30">
        <v>3</v>
      </c>
      <c r="E44" s="30">
        <v>1</v>
      </c>
      <c r="F44" s="30" t="s">
        <v>172</v>
      </c>
      <c r="G44" s="34" t="str">
        <f t="shared" si="0"/>
        <v>1333</v>
      </c>
    </row>
    <row r="45" spans="1:7">
      <c r="A45" s="30">
        <v>1</v>
      </c>
      <c r="B45" s="30">
        <v>4</v>
      </c>
      <c r="C45" s="30">
        <v>3</v>
      </c>
      <c r="D45" s="30">
        <v>3</v>
      </c>
      <c r="E45" s="30">
        <v>1</v>
      </c>
      <c r="F45" s="30" t="s">
        <v>172</v>
      </c>
      <c r="G45" s="34" t="str">
        <f t="shared" si="0"/>
        <v>1433</v>
      </c>
    </row>
    <row r="46" spans="1:7">
      <c r="A46" s="30">
        <v>1</v>
      </c>
      <c r="B46" s="30">
        <v>1</v>
      </c>
      <c r="C46" s="30">
        <v>4</v>
      </c>
      <c r="D46" s="30">
        <v>3</v>
      </c>
      <c r="E46" s="30">
        <v>1</v>
      </c>
      <c r="F46" s="30" t="s">
        <v>172</v>
      </c>
      <c r="G46" s="34" t="str">
        <f t="shared" si="0"/>
        <v>1143</v>
      </c>
    </row>
    <row r="47" spans="1:7">
      <c r="A47" s="30">
        <v>1</v>
      </c>
      <c r="B47" s="30">
        <v>2</v>
      </c>
      <c r="C47" s="30">
        <v>4</v>
      </c>
      <c r="D47" s="30">
        <v>3</v>
      </c>
      <c r="E47" s="30">
        <v>1</v>
      </c>
      <c r="F47" s="30" t="s">
        <v>172</v>
      </c>
      <c r="G47" s="34" t="str">
        <f t="shared" si="0"/>
        <v>1243</v>
      </c>
    </row>
    <row r="48" spans="1:7">
      <c r="A48" s="30">
        <v>1</v>
      </c>
      <c r="B48" s="30">
        <v>3</v>
      </c>
      <c r="C48" s="30">
        <v>4</v>
      </c>
      <c r="D48" s="30">
        <v>3</v>
      </c>
      <c r="E48" s="30">
        <v>1</v>
      </c>
      <c r="F48" s="30" t="s">
        <v>172</v>
      </c>
      <c r="G48" s="34" t="str">
        <f t="shared" si="0"/>
        <v>1343</v>
      </c>
    </row>
    <row r="49" spans="1:7">
      <c r="A49" s="30">
        <v>1</v>
      </c>
      <c r="B49" s="30">
        <v>4</v>
      </c>
      <c r="C49" s="30">
        <v>4</v>
      </c>
      <c r="D49" s="30">
        <v>3</v>
      </c>
      <c r="E49" s="30">
        <v>1</v>
      </c>
      <c r="F49" s="30" t="s">
        <v>172</v>
      </c>
      <c r="G49" s="34" t="str">
        <f t="shared" si="0"/>
        <v>1443</v>
      </c>
    </row>
    <row r="50" spans="1:7">
      <c r="A50" s="30">
        <v>1</v>
      </c>
      <c r="B50" s="30">
        <v>1</v>
      </c>
      <c r="C50" s="30">
        <v>1</v>
      </c>
      <c r="D50" s="30">
        <v>4</v>
      </c>
      <c r="E50" s="30">
        <v>1</v>
      </c>
      <c r="F50" s="30" t="s">
        <v>172</v>
      </c>
      <c r="G50" s="34" t="str">
        <f t="shared" si="0"/>
        <v>1114</v>
      </c>
    </row>
    <row r="51" spans="1:7">
      <c r="A51" s="30">
        <v>1</v>
      </c>
      <c r="B51" s="30">
        <v>2</v>
      </c>
      <c r="C51" s="30">
        <v>1</v>
      </c>
      <c r="D51" s="30">
        <v>4</v>
      </c>
      <c r="E51" s="30">
        <v>1</v>
      </c>
      <c r="F51" s="30" t="s">
        <v>172</v>
      </c>
      <c r="G51" s="34" t="str">
        <f t="shared" si="0"/>
        <v>1214</v>
      </c>
    </row>
    <row r="52" spans="1:7">
      <c r="A52" s="30">
        <v>1</v>
      </c>
      <c r="B52" s="30">
        <v>3</v>
      </c>
      <c r="C52" s="30">
        <v>1</v>
      </c>
      <c r="D52" s="30">
        <v>4</v>
      </c>
      <c r="E52" s="30">
        <v>1</v>
      </c>
      <c r="F52" s="30" t="s">
        <v>172</v>
      </c>
      <c r="G52" s="34" t="str">
        <f t="shared" si="0"/>
        <v>1314</v>
      </c>
    </row>
    <row r="53" spans="1:7">
      <c r="A53" s="30">
        <v>1</v>
      </c>
      <c r="B53" s="30">
        <v>4</v>
      </c>
      <c r="C53" s="30">
        <v>1</v>
      </c>
      <c r="D53" s="30">
        <v>4</v>
      </c>
      <c r="E53" s="30">
        <v>1</v>
      </c>
      <c r="F53" s="30" t="s">
        <v>172</v>
      </c>
      <c r="G53" s="34" t="str">
        <f t="shared" si="0"/>
        <v>1414</v>
      </c>
    </row>
    <row r="54" spans="1:7">
      <c r="A54" s="30">
        <v>1</v>
      </c>
      <c r="B54" s="30">
        <v>1</v>
      </c>
      <c r="C54" s="30">
        <v>2</v>
      </c>
      <c r="D54" s="30">
        <v>4</v>
      </c>
      <c r="E54" s="30">
        <v>1</v>
      </c>
      <c r="F54" s="30" t="s">
        <v>172</v>
      </c>
      <c r="G54" s="34" t="str">
        <f t="shared" si="0"/>
        <v>1124</v>
      </c>
    </row>
    <row r="55" spans="1:7">
      <c r="A55" s="30">
        <v>1</v>
      </c>
      <c r="B55" s="30">
        <v>2</v>
      </c>
      <c r="C55" s="30">
        <v>2</v>
      </c>
      <c r="D55" s="30">
        <v>4</v>
      </c>
      <c r="E55" s="30">
        <v>1</v>
      </c>
      <c r="F55" s="30" t="s">
        <v>172</v>
      </c>
      <c r="G55" s="34" t="str">
        <f t="shared" si="0"/>
        <v>1224</v>
      </c>
    </row>
    <row r="56" spans="1:7">
      <c r="A56" s="30">
        <v>1</v>
      </c>
      <c r="B56" s="30">
        <v>3</v>
      </c>
      <c r="C56" s="30">
        <v>2</v>
      </c>
      <c r="D56" s="30">
        <v>4</v>
      </c>
      <c r="E56" s="30">
        <v>1</v>
      </c>
      <c r="F56" s="30" t="s">
        <v>172</v>
      </c>
      <c r="G56" s="34" t="str">
        <f t="shared" si="0"/>
        <v>1324</v>
      </c>
    </row>
    <row r="57" spans="1:7">
      <c r="A57" s="30">
        <v>1</v>
      </c>
      <c r="B57" s="30">
        <v>4</v>
      </c>
      <c r="C57" s="30">
        <v>2</v>
      </c>
      <c r="D57" s="30">
        <v>4</v>
      </c>
      <c r="E57" s="30">
        <v>1</v>
      </c>
      <c r="F57" s="30" t="s">
        <v>172</v>
      </c>
      <c r="G57" s="34" t="str">
        <f t="shared" si="0"/>
        <v>1424</v>
      </c>
    </row>
    <row r="58" spans="1:7">
      <c r="A58" s="30">
        <v>1</v>
      </c>
      <c r="B58" s="30">
        <v>1</v>
      </c>
      <c r="C58" s="30">
        <v>3</v>
      </c>
      <c r="D58" s="30">
        <v>4</v>
      </c>
      <c r="E58" s="30">
        <v>1</v>
      </c>
      <c r="F58" s="30" t="s">
        <v>172</v>
      </c>
      <c r="G58" s="34" t="str">
        <f t="shared" si="0"/>
        <v>1134</v>
      </c>
    </row>
    <row r="59" spans="1:7">
      <c r="A59" s="30">
        <v>1</v>
      </c>
      <c r="B59" s="30">
        <v>2</v>
      </c>
      <c r="C59" s="30">
        <v>3</v>
      </c>
      <c r="D59" s="30">
        <v>4</v>
      </c>
      <c r="E59" s="30">
        <v>1</v>
      </c>
      <c r="F59" s="30" t="s">
        <v>172</v>
      </c>
      <c r="G59" s="34" t="str">
        <f t="shared" si="0"/>
        <v>1234</v>
      </c>
    </row>
    <row r="60" spans="1:7">
      <c r="A60" s="30">
        <v>1</v>
      </c>
      <c r="B60" s="30">
        <v>3</v>
      </c>
      <c r="C60" s="30">
        <v>3</v>
      </c>
      <c r="D60" s="30">
        <v>4</v>
      </c>
      <c r="E60" s="30">
        <v>1</v>
      </c>
      <c r="F60" s="30" t="s">
        <v>172</v>
      </c>
      <c r="G60" s="34" t="str">
        <f t="shared" si="0"/>
        <v>1334</v>
      </c>
    </row>
    <row r="61" spans="1:7">
      <c r="A61" s="30">
        <v>1</v>
      </c>
      <c r="B61" s="30">
        <v>4</v>
      </c>
      <c r="C61" s="30">
        <v>3</v>
      </c>
      <c r="D61" s="30">
        <v>4</v>
      </c>
      <c r="E61" s="30">
        <v>1</v>
      </c>
      <c r="F61" s="30" t="s">
        <v>172</v>
      </c>
      <c r="G61" s="34" t="str">
        <f t="shared" si="0"/>
        <v>1434</v>
      </c>
    </row>
    <row r="62" spans="1:7">
      <c r="A62" s="30">
        <v>1</v>
      </c>
      <c r="B62" s="30">
        <v>1</v>
      </c>
      <c r="C62" s="30">
        <v>4</v>
      </c>
      <c r="D62" s="30">
        <v>4</v>
      </c>
      <c r="E62" s="30">
        <v>1</v>
      </c>
      <c r="F62" s="30" t="s">
        <v>172</v>
      </c>
      <c r="G62" s="34" t="str">
        <f t="shared" si="0"/>
        <v>1144</v>
      </c>
    </row>
    <row r="63" spans="1:7">
      <c r="A63" s="30">
        <v>1</v>
      </c>
      <c r="B63" s="30">
        <v>2</v>
      </c>
      <c r="C63" s="30">
        <v>4</v>
      </c>
      <c r="D63" s="30">
        <v>4</v>
      </c>
      <c r="E63" s="30">
        <v>1</v>
      </c>
      <c r="F63" s="30" t="s">
        <v>172</v>
      </c>
      <c r="G63" s="34" t="str">
        <f t="shared" si="0"/>
        <v>1244</v>
      </c>
    </row>
    <row r="64" spans="1:7">
      <c r="A64" s="30">
        <v>1</v>
      </c>
      <c r="B64" s="30">
        <v>3</v>
      </c>
      <c r="C64" s="30">
        <v>4</v>
      </c>
      <c r="D64" s="30">
        <v>4</v>
      </c>
      <c r="E64" s="30">
        <v>1</v>
      </c>
      <c r="F64" s="30" t="s">
        <v>172</v>
      </c>
      <c r="G64" s="34" t="str">
        <f t="shared" si="0"/>
        <v>1344</v>
      </c>
    </row>
    <row r="65" spans="1:7">
      <c r="A65" s="30">
        <v>1</v>
      </c>
      <c r="B65" s="30">
        <v>4</v>
      </c>
      <c r="C65" s="30">
        <v>4</v>
      </c>
      <c r="D65" s="30">
        <v>4</v>
      </c>
      <c r="E65" s="30">
        <v>1</v>
      </c>
      <c r="F65" s="30" t="s">
        <v>172</v>
      </c>
      <c r="G65" s="34" t="str">
        <f t="shared" si="0"/>
        <v>1444</v>
      </c>
    </row>
    <row r="66" spans="1:7">
      <c r="A66" s="30">
        <v>4</v>
      </c>
      <c r="B66" s="30">
        <v>1</v>
      </c>
      <c r="C66" s="30">
        <v>1</v>
      </c>
      <c r="D66" s="30">
        <v>1</v>
      </c>
      <c r="E66" s="30">
        <v>2</v>
      </c>
      <c r="F66" s="30" t="s">
        <v>173</v>
      </c>
      <c r="G66" s="34" t="str">
        <f t="shared" si="0"/>
        <v>4111</v>
      </c>
    </row>
    <row r="67" spans="1:7">
      <c r="A67" s="30">
        <v>4</v>
      </c>
      <c r="B67" s="30">
        <v>2</v>
      </c>
      <c r="C67" s="30">
        <v>1</v>
      </c>
      <c r="D67" s="30">
        <v>1</v>
      </c>
      <c r="E67" s="30">
        <v>2</v>
      </c>
      <c r="F67" s="30" t="s">
        <v>174</v>
      </c>
      <c r="G67" s="34" t="str">
        <f t="shared" ref="G67:G129" si="1">CONCATENATE(A67,B67,C67,D67)</f>
        <v>4211</v>
      </c>
    </row>
    <row r="68" spans="1:7">
      <c r="A68" s="30">
        <v>4</v>
      </c>
      <c r="B68" s="30">
        <v>3</v>
      </c>
      <c r="C68" s="30">
        <v>1</v>
      </c>
      <c r="D68" s="30">
        <v>1</v>
      </c>
      <c r="E68" s="30">
        <v>2</v>
      </c>
      <c r="F68" s="30" t="s">
        <v>174</v>
      </c>
      <c r="G68" s="34" t="str">
        <f t="shared" si="1"/>
        <v>4311</v>
      </c>
    </row>
    <row r="69" spans="1:7">
      <c r="A69" s="30">
        <v>4</v>
      </c>
      <c r="B69" s="30">
        <v>4</v>
      </c>
      <c r="C69" s="30">
        <v>1</v>
      </c>
      <c r="D69" s="30">
        <v>1</v>
      </c>
      <c r="E69" s="30">
        <v>2</v>
      </c>
      <c r="F69" s="30" t="s">
        <v>174</v>
      </c>
      <c r="G69" s="34" t="str">
        <f t="shared" si="1"/>
        <v>4411</v>
      </c>
    </row>
    <row r="70" spans="1:7">
      <c r="A70" s="30">
        <v>4</v>
      </c>
      <c r="B70" s="30">
        <v>1</v>
      </c>
      <c r="C70" s="30">
        <v>2</v>
      </c>
      <c r="D70" s="30">
        <v>1</v>
      </c>
      <c r="E70" s="30">
        <v>2</v>
      </c>
      <c r="F70" s="30" t="s">
        <v>173</v>
      </c>
      <c r="G70" s="34" t="str">
        <f t="shared" si="1"/>
        <v>4121</v>
      </c>
    </row>
    <row r="71" spans="1:7">
      <c r="A71" s="30">
        <v>4</v>
      </c>
      <c r="B71" s="30">
        <v>2</v>
      </c>
      <c r="C71" s="30">
        <v>2</v>
      </c>
      <c r="D71" s="30">
        <v>1</v>
      </c>
      <c r="E71" s="30">
        <v>2</v>
      </c>
      <c r="F71" s="30" t="s">
        <v>175</v>
      </c>
      <c r="G71" s="34" t="str">
        <f t="shared" si="1"/>
        <v>4221</v>
      </c>
    </row>
    <row r="72" spans="1:7">
      <c r="A72" s="30">
        <v>4</v>
      </c>
      <c r="B72" s="30">
        <v>3</v>
      </c>
      <c r="C72" s="30">
        <v>2</v>
      </c>
      <c r="D72" s="30">
        <v>1</v>
      </c>
      <c r="E72" s="30">
        <v>2</v>
      </c>
      <c r="F72" s="30" t="s">
        <v>176</v>
      </c>
      <c r="G72" s="34" t="str">
        <f t="shared" si="1"/>
        <v>4321</v>
      </c>
    </row>
    <row r="73" spans="1:7">
      <c r="A73" s="30">
        <v>4</v>
      </c>
      <c r="B73" s="30">
        <v>4</v>
      </c>
      <c r="C73" s="30">
        <v>2</v>
      </c>
      <c r="D73" s="30">
        <v>1</v>
      </c>
      <c r="E73" s="30">
        <v>2</v>
      </c>
      <c r="F73" s="30" t="s">
        <v>176</v>
      </c>
      <c r="G73" s="34" t="str">
        <f t="shared" si="1"/>
        <v>4421</v>
      </c>
    </row>
    <row r="74" spans="1:7">
      <c r="A74" s="30">
        <v>4</v>
      </c>
      <c r="B74" s="30">
        <v>1</v>
      </c>
      <c r="C74" s="30">
        <v>3</v>
      </c>
      <c r="D74" s="30">
        <v>1</v>
      </c>
      <c r="E74" s="30">
        <v>2</v>
      </c>
      <c r="F74" s="30" t="s">
        <v>173</v>
      </c>
      <c r="G74" s="34" t="str">
        <f t="shared" si="1"/>
        <v>4131</v>
      </c>
    </row>
    <row r="75" spans="1:7">
      <c r="A75" s="30">
        <v>4</v>
      </c>
      <c r="B75" s="30">
        <v>2</v>
      </c>
      <c r="C75" s="30">
        <v>3</v>
      </c>
      <c r="D75" s="30">
        <v>1</v>
      </c>
      <c r="E75" s="30">
        <v>2</v>
      </c>
      <c r="F75" s="30" t="s">
        <v>175</v>
      </c>
      <c r="G75" s="34" t="str">
        <f t="shared" si="1"/>
        <v>4231</v>
      </c>
    </row>
    <row r="76" spans="1:7">
      <c r="A76" s="30">
        <v>4</v>
      </c>
      <c r="B76" s="30">
        <v>3</v>
      </c>
      <c r="C76" s="30">
        <v>3</v>
      </c>
      <c r="D76" s="30">
        <v>1</v>
      </c>
      <c r="E76" s="30">
        <v>2</v>
      </c>
      <c r="F76" s="30" t="s">
        <v>239</v>
      </c>
      <c r="G76" s="34" t="str">
        <f t="shared" si="1"/>
        <v>4331</v>
      </c>
    </row>
    <row r="77" spans="1:7">
      <c r="A77" s="30">
        <v>4</v>
      </c>
      <c r="B77" s="30">
        <v>4</v>
      </c>
      <c r="C77" s="30">
        <v>3</v>
      </c>
      <c r="D77" s="30">
        <v>1</v>
      </c>
      <c r="E77" s="30">
        <v>2</v>
      </c>
      <c r="F77" s="30" t="s">
        <v>239</v>
      </c>
      <c r="G77" s="34" t="str">
        <f t="shared" si="1"/>
        <v>4431</v>
      </c>
    </row>
    <row r="78" spans="1:7">
      <c r="A78" s="30">
        <v>4</v>
      </c>
      <c r="B78" s="30">
        <v>1</v>
      </c>
      <c r="C78" s="30">
        <v>4</v>
      </c>
      <c r="D78" s="30">
        <v>1</v>
      </c>
      <c r="E78" s="30">
        <v>2</v>
      </c>
      <c r="F78" s="30" t="s">
        <v>173</v>
      </c>
      <c r="G78" s="34" t="str">
        <f t="shared" si="1"/>
        <v>4141</v>
      </c>
    </row>
    <row r="79" spans="1:7">
      <c r="A79" s="30">
        <v>4</v>
      </c>
      <c r="B79" s="30">
        <v>2</v>
      </c>
      <c r="C79" s="30">
        <v>4</v>
      </c>
      <c r="D79" s="30">
        <v>1</v>
      </c>
      <c r="E79" s="30">
        <v>2</v>
      </c>
      <c r="F79" s="30" t="s">
        <v>175</v>
      </c>
      <c r="G79" s="34" t="str">
        <f t="shared" si="1"/>
        <v>4241</v>
      </c>
    </row>
    <row r="80" spans="1:7">
      <c r="A80" s="30">
        <v>4</v>
      </c>
      <c r="B80" s="30">
        <v>3</v>
      </c>
      <c r="C80" s="30">
        <v>4</v>
      </c>
      <c r="D80" s="30">
        <v>1</v>
      </c>
      <c r="E80" s="30">
        <v>2</v>
      </c>
      <c r="F80" s="30" t="s">
        <v>239</v>
      </c>
      <c r="G80" s="34" t="str">
        <f t="shared" si="1"/>
        <v>4341</v>
      </c>
    </row>
    <row r="81" spans="1:7">
      <c r="A81" s="30">
        <v>4</v>
      </c>
      <c r="B81" s="30">
        <v>4</v>
      </c>
      <c r="C81" s="30">
        <v>4</v>
      </c>
      <c r="D81" s="30">
        <v>1</v>
      </c>
      <c r="E81" s="30">
        <v>2</v>
      </c>
      <c r="F81" s="30" t="s">
        <v>239</v>
      </c>
      <c r="G81" s="34" t="str">
        <f t="shared" si="1"/>
        <v>4441</v>
      </c>
    </row>
    <row r="82" spans="1:7">
      <c r="A82" s="30">
        <v>4</v>
      </c>
      <c r="B82" s="30">
        <v>1</v>
      </c>
      <c r="C82" s="30">
        <v>1</v>
      </c>
      <c r="D82" s="30">
        <v>2</v>
      </c>
      <c r="E82" s="30">
        <v>2</v>
      </c>
      <c r="F82" s="30" t="s">
        <v>173</v>
      </c>
      <c r="G82" s="34" t="str">
        <f t="shared" si="1"/>
        <v>4112</v>
      </c>
    </row>
    <row r="83" spans="1:7">
      <c r="A83" s="30">
        <v>4</v>
      </c>
      <c r="B83" s="30">
        <v>2</v>
      </c>
      <c r="C83" s="30">
        <v>1</v>
      </c>
      <c r="D83" s="30">
        <v>2</v>
      </c>
      <c r="E83" s="30">
        <v>2</v>
      </c>
      <c r="F83" s="30" t="s">
        <v>174</v>
      </c>
      <c r="G83" s="34" t="str">
        <f t="shared" si="1"/>
        <v>4212</v>
      </c>
    </row>
    <row r="84" spans="1:7">
      <c r="A84" s="30">
        <v>4</v>
      </c>
      <c r="B84" s="30">
        <v>3</v>
      </c>
      <c r="C84" s="30">
        <v>1</v>
      </c>
      <c r="D84" s="30">
        <v>2</v>
      </c>
      <c r="E84" s="30">
        <v>2</v>
      </c>
      <c r="F84" s="30" t="s">
        <v>174</v>
      </c>
      <c r="G84" s="34" t="str">
        <f t="shared" si="1"/>
        <v>4312</v>
      </c>
    </row>
    <row r="85" spans="1:7">
      <c r="A85" s="30">
        <v>4</v>
      </c>
      <c r="B85" s="30">
        <v>4</v>
      </c>
      <c r="C85" s="30">
        <v>1</v>
      </c>
      <c r="D85" s="30">
        <v>2</v>
      </c>
      <c r="E85" s="30">
        <v>2</v>
      </c>
      <c r="F85" s="30" t="s">
        <v>174</v>
      </c>
      <c r="G85" s="34" t="str">
        <f t="shared" si="1"/>
        <v>4412</v>
      </c>
    </row>
    <row r="86" spans="1:7">
      <c r="A86" s="30">
        <v>4</v>
      </c>
      <c r="B86" s="30">
        <v>1</v>
      </c>
      <c r="C86" s="30">
        <v>2</v>
      </c>
      <c r="D86" s="30">
        <v>2</v>
      </c>
      <c r="E86" s="30">
        <v>2</v>
      </c>
      <c r="F86" s="30" t="s">
        <v>173</v>
      </c>
      <c r="G86" s="34" t="str">
        <f t="shared" si="1"/>
        <v>4122</v>
      </c>
    </row>
    <row r="87" spans="1:7">
      <c r="A87" s="30">
        <v>4</v>
      </c>
      <c r="B87" s="30">
        <v>2</v>
      </c>
      <c r="C87" s="30">
        <v>2</v>
      </c>
      <c r="D87" s="30">
        <v>2</v>
      </c>
      <c r="E87" s="30">
        <v>2</v>
      </c>
      <c r="F87" s="30" t="s">
        <v>175</v>
      </c>
      <c r="G87" s="34" t="str">
        <f t="shared" si="1"/>
        <v>4222</v>
      </c>
    </row>
    <row r="88" spans="1:7">
      <c r="A88" s="30">
        <v>4</v>
      </c>
      <c r="B88" s="30">
        <v>3</v>
      </c>
      <c r="C88" s="30">
        <v>2</v>
      </c>
      <c r="D88" s="30">
        <v>2</v>
      </c>
      <c r="E88" s="30">
        <v>2</v>
      </c>
      <c r="F88" s="30" t="s">
        <v>176</v>
      </c>
      <c r="G88" s="34" t="str">
        <f t="shared" si="1"/>
        <v>4322</v>
      </c>
    </row>
    <row r="89" spans="1:7">
      <c r="A89" s="30">
        <v>4</v>
      </c>
      <c r="B89" s="30">
        <v>4</v>
      </c>
      <c r="C89" s="30">
        <v>2</v>
      </c>
      <c r="D89" s="30">
        <v>2</v>
      </c>
      <c r="E89" s="30">
        <v>2</v>
      </c>
      <c r="F89" s="30" t="s">
        <v>176</v>
      </c>
      <c r="G89" s="34" t="str">
        <f t="shared" si="1"/>
        <v>4422</v>
      </c>
    </row>
    <row r="90" spans="1:7">
      <c r="A90" s="30">
        <v>4</v>
      </c>
      <c r="B90" s="30">
        <v>1</v>
      </c>
      <c r="C90" s="30">
        <v>3</v>
      </c>
      <c r="D90" s="30">
        <v>2</v>
      </c>
      <c r="E90" s="30">
        <v>2</v>
      </c>
      <c r="F90" s="30" t="s">
        <v>173</v>
      </c>
      <c r="G90" s="34" t="str">
        <f t="shared" si="1"/>
        <v>4132</v>
      </c>
    </row>
    <row r="91" spans="1:7">
      <c r="A91" s="30">
        <v>4</v>
      </c>
      <c r="B91" s="30">
        <v>2</v>
      </c>
      <c r="C91" s="30">
        <v>3</v>
      </c>
      <c r="D91" s="30">
        <v>2</v>
      </c>
      <c r="E91" s="30">
        <v>2</v>
      </c>
      <c r="F91" s="30" t="s">
        <v>175</v>
      </c>
      <c r="G91" s="34" t="str">
        <f t="shared" si="1"/>
        <v>4232</v>
      </c>
    </row>
    <row r="92" spans="1:7">
      <c r="A92" s="30">
        <v>4</v>
      </c>
      <c r="B92" s="30">
        <v>3</v>
      </c>
      <c r="C92" s="30">
        <v>3</v>
      </c>
      <c r="D92" s="30">
        <v>2</v>
      </c>
      <c r="E92" s="30">
        <v>2</v>
      </c>
      <c r="F92" s="30" t="s">
        <v>239</v>
      </c>
      <c r="G92" s="34" t="str">
        <f t="shared" si="1"/>
        <v>4332</v>
      </c>
    </row>
    <row r="93" spans="1:7">
      <c r="A93" s="30">
        <v>4</v>
      </c>
      <c r="B93" s="30">
        <v>4</v>
      </c>
      <c r="C93" s="30">
        <v>3</v>
      </c>
      <c r="D93" s="30">
        <v>2</v>
      </c>
      <c r="E93" s="30">
        <v>2</v>
      </c>
      <c r="F93" s="30" t="s">
        <v>239</v>
      </c>
      <c r="G93" s="34" t="str">
        <f t="shared" si="1"/>
        <v>4432</v>
      </c>
    </row>
    <row r="94" spans="1:7">
      <c r="A94" s="30">
        <v>4</v>
      </c>
      <c r="B94" s="30">
        <v>1</v>
      </c>
      <c r="C94" s="30">
        <v>4</v>
      </c>
      <c r="D94" s="30">
        <v>2</v>
      </c>
      <c r="E94" s="30">
        <v>2</v>
      </c>
      <c r="F94" s="30" t="s">
        <v>173</v>
      </c>
      <c r="G94" s="34" t="str">
        <f t="shared" si="1"/>
        <v>4142</v>
      </c>
    </row>
    <row r="95" spans="1:7">
      <c r="A95" s="30">
        <v>4</v>
      </c>
      <c r="B95" s="30">
        <v>2</v>
      </c>
      <c r="C95" s="30">
        <v>4</v>
      </c>
      <c r="D95" s="30">
        <v>2</v>
      </c>
      <c r="E95" s="30">
        <v>2</v>
      </c>
      <c r="F95" s="30" t="s">
        <v>175</v>
      </c>
      <c r="G95" s="34" t="str">
        <f t="shared" si="1"/>
        <v>4242</v>
      </c>
    </row>
    <row r="96" spans="1:7">
      <c r="A96" s="30">
        <v>4</v>
      </c>
      <c r="B96" s="30">
        <v>3</v>
      </c>
      <c r="C96" s="30">
        <v>4</v>
      </c>
      <c r="D96" s="30">
        <v>2</v>
      </c>
      <c r="E96" s="30">
        <v>2</v>
      </c>
      <c r="F96" s="30" t="s">
        <v>239</v>
      </c>
      <c r="G96" s="34" t="str">
        <f t="shared" si="1"/>
        <v>4342</v>
      </c>
    </row>
    <row r="97" spans="1:7">
      <c r="A97" s="30">
        <v>4</v>
      </c>
      <c r="B97" s="30">
        <v>4</v>
      </c>
      <c r="C97" s="30">
        <v>4</v>
      </c>
      <c r="D97" s="30">
        <v>2</v>
      </c>
      <c r="E97" s="30">
        <v>2</v>
      </c>
      <c r="F97" s="30" t="s">
        <v>239</v>
      </c>
      <c r="G97" s="34" t="str">
        <f t="shared" si="1"/>
        <v>4442</v>
      </c>
    </row>
    <row r="98" spans="1:7">
      <c r="A98" s="30">
        <v>4</v>
      </c>
      <c r="B98" s="30">
        <v>1</v>
      </c>
      <c r="C98" s="30">
        <v>1</v>
      </c>
      <c r="D98" s="30">
        <v>3</v>
      </c>
      <c r="E98" s="30">
        <v>2</v>
      </c>
      <c r="F98" s="30" t="s">
        <v>173</v>
      </c>
      <c r="G98" s="34" t="str">
        <f t="shared" si="1"/>
        <v>4113</v>
      </c>
    </row>
    <row r="99" spans="1:7">
      <c r="A99" s="30">
        <v>4</v>
      </c>
      <c r="B99" s="30">
        <v>2</v>
      </c>
      <c r="C99" s="30">
        <v>1</v>
      </c>
      <c r="D99" s="30">
        <v>3</v>
      </c>
      <c r="E99" s="30">
        <v>2</v>
      </c>
      <c r="F99" s="30" t="s">
        <v>174</v>
      </c>
      <c r="G99" s="34" t="str">
        <f t="shared" si="1"/>
        <v>4213</v>
      </c>
    </row>
    <row r="100" spans="1:7">
      <c r="A100" s="30">
        <v>4</v>
      </c>
      <c r="B100" s="30">
        <v>3</v>
      </c>
      <c r="C100" s="30">
        <v>1</v>
      </c>
      <c r="D100" s="30">
        <v>3</v>
      </c>
      <c r="E100" s="30">
        <v>2</v>
      </c>
      <c r="F100" s="30" t="s">
        <v>174</v>
      </c>
      <c r="G100" s="34" t="str">
        <f t="shared" si="1"/>
        <v>4313</v>
      </c>
    </row>
    <row r="101" spans="1:7">
      <c r="A101" s="30">
        <v>4</v>
      </c>
      <c r="B101" s="30">
        <v>4</v>
      </c>
      <c r="C101" s="30">
        <v>1</v>
      </c>
      <c r="D101" s="30">
        <v>3</v>
      </c>
      <c r="E101" s="30">
        <v>2</v>
      </c>
      <c r="F101" s="30" t="s">
        <v>174</v>
      </c>
      <c r="G101" s="34" t="str">
        <f t="shared" si="1"/>
        <v>4413</v>
      </c>
    </row>
    <row r="102" spans="1:7">
      <c r="A102" s="30">
        <v>4</v>
      </c>
      <c r="B102" s="30">
        <v>1</v>
      </c>
      <c r="C102" s="30">
        <v>2</v>
      </c>
      <c r="D102" s="30">
        <v>3</v>
      </c>
      <c r="E102" s="30">
        <v>2</v>
      </c>
      <c r="F102" s="30" t="s">
        <v>173</v>
      </c>
      <c r="G102" s="34" t="str">
        <f t="shared" si="1"/>
        <v>4123</v>
      </c>
    </row>
    <row r="103" spans="1:7">
      <c r="A103" s="30">
        <v>4</v>
      </c>
      <c r="B103" s="30">
        <v>2</v>
      </c>
      <c r="C103" s="30">
        <v>2</v>
      </c>
      <c r="D103" s="30">
        <v>3</v>
      </c>
      <c r="E103" s="30">
        <v>2</v>
      </c>
      <c r="F103" s="30" t="s">
        <v>175</v>
      </c>
      <c r="G103" s="34" t="str">
        <f t="shared" si="1"/>
        <v>4223</v>
      </c>
    </row>
    <row r="104" spans="1:7">
      <c r="A104" s="30">
        <v>4</v>
      </c>
      <c r="B104" s="30">
        <v>3</v>
      </c>
      <c r="C104" s="30">
        <v>2</v>
      </c>
      <c r="D104" s="30">
        <v>3</v>
      </c>
      <c r="E104" s="30">
        <v>2</v>
      </c>
      <c r="F104" s="30" t="s">
        <v>176</v>
      </c>
      <c r="G104" s="34" t="str">
        <f t="shared" si="1"/>
        <v>4323</v>
      </c>
    </row>
    <row r="105" spans="1:7">
      <c r="A105" s="30">
        <v>4</v>
      </c>
      <c r="B105" s="30">
        <v>4</v>
      </c>
      <c r="C105" s="30">
        <v>2</v>
      </c>
      <c r="D105" s="30">
        <v>3</v>
      </c>
      <c r="E105" s="30">
        <v>2</v>
      </c>
      <c r="F105" s="30" t="s">
        <v>176</v>
      </c>
      <c r="G105" s="34" t="str">
        <f t="shared" si="1"/>
        <v>4423</v>
      </c>
    </row>
    <row r="106" spans="1:7">
      <c r="A106" s="30">
        <v>4</v>
      </c>
      <c r="B106" s="30">
        <v>1</v>
      </c>
      <c r="C106" s="30">
        <v>3</v>
      </c>
      <c r="D106" s="30">
        <v>3</v>
      </c>
      <c r="E106" s="30">
        <v>2</v>
      </c>
      <c r="F106" s="30" t="s">
        <v>173</v>
      </c>
      <c r="G106" s="34" t="str">
        <f t="shared" si="1"/>
        <v>4133</v>
      </c>
    </row>
    <row r="107" spans="1:7">
      <c r="A107" s="30">
        <v>4</v>
      </c>
      <c r="B107" s="30">
        <v>2</v>
      </c>
      <c r="C107" s="30">
        <v>3</v>
      </c>
      <c r="D107" s="30">
        <v>3</v>
      </c>
      <c r="E107" s="30">
        <v>2</v>
      </c>
      <c r="F107" s="30" t="s">
        <v>175</v>
      </c>
      <c r="G107" s="34" t="str">
        <f t="shared" si="1"/>
        <v>4233</v>
      </c>
    </row>
    <row r="108" spans="1:7">
      <c r="A108" s="30">
        <v>4</v>
      </c>
      <c r="B108" s="30">
        <v>1</v>
      </c>
      <c r="C108" s="30">
        <v>4</v>
      </c>
      <c r="D108" s="30">
        <v>3</v>
      </c>
      <c r="E108" s="30">
        <v>2</v>
      </c>
      <c r="F108" s="30" t="s">
        <v>173</v>
      </c>
      <c r="G108" s="34" t="str">
        <f t="shared" si="1"/>
        <v>4143</v>
      </c>
    </row>
    <row r="109" spans="1:7">
      <c r="A109" s="30">
        <v>4</v>
      </c>
      <c r="B109" s="30">
        <v>2</v>
      </c>
      <c r="C109" s="30">
        <v>4</v>
      </c>
      <c r="D109" s="30">
        <v>3</v>
      </c>
      <c r="E109" s="30">
        <v>2</v>
      </c>
      <c r="F109" s="30" t="s">
        <v>175</v>
      </c>
      <c r="G109" s="34" t="str">
        <f t="shared" si="1"/>
        <v>4243</v>
      </c>
    </row>
    <row r="110" spans="1:7">
      <c r="A110" s="30">
        <v>4</v>
      </c>
      <c r="B110" s="30">
        <v>1</v>
      </c>
      <c r="C110" s="30">
        <v>1</v>
      </c>
      <c r="D110" s="30">
        <v>4</v>
      </c>
      <c r="E110" s="30">
        <v>2</v>
      </c>
      <c r="F110" s="30" t="s">
        <v>173</v>
      </c>
      <c r="G110" s="34" t="str">
        <f t="shared" si="1"/>
        <v>4114</v>
      </c>
    </row>
    <row r="111" spans="1:7">
      <c r="A111" s="30">
        <v>4</v>
      </c>
      <c r="B111" s="30">
        <v>2</v>
      </c>
      <c r="C111" s="30">
        <v>1</v>
      </c>
      <c r="D111" s="30">
        <v>4</v>
      </c>
      <c r="E111" s="30">
        <v>2</v>
      </c>
      <c r="F111" s="30" t="s">
        <v>174</v>
      </c>
      <c r="G111" s="34" t="str">
        <f t="shared" si="1"/>
        <v>4214</v>
      </c>
    </row>
    <row r="112" spans="1:7">
      <c r="A112" s="30">
        <v>4</v>
      </c>
      <c r="B112" s="30">
        <v>3</v>
      </c>
      <c r="C112" s="30">
        <v>1</v>
      </c>
      <c r="D112" s="30">
        <v>4</v>
      </c>
      <c r="E112" s="30">
        <v>2</v>
      </c>
      <c r="F112" s="30" t="s">
        <v>174</v>
      </c>
      <c r="G112" s="34" t="str">
        <f t="shared" si="1"/>
        <v>4314</v>
      </c>
    </row>
    <row r="113" spans="1:7">
      <c r="A113" s="30">
        <v>4</v>
      </c>
      <c r="B113" s="30">
        <v>4</v>
      </c>
      <c r="C113" s="30">
        <v>1</v>
      </c>
      <c r="D113" s="30">
        <v>4</v>
      </c>
      <c r="E113" s="30">
        <v>2</v>
      </c>
      <c r="F113" s="30" t="s">
        <v>174</v>
      </c>
      <c r="G113" s="34" t="str">
        <f t="shared" si="1"/>
        <v>4414</v>
      </c>
    </row>
    <row r="114" spans="1:7">
      <c r="A114" s="30">
        <v>4</v>
      </c>
      <c r="B114" s="30">
        <v>1</v>
      </c>
      <c r="C114" s="30">
        <v>2</v>
      </c>
      <c r="D114" s="30">
        <v>4</v>
      </c>
      <c r="E114" s="30">
        <v>2</v>
      </c>
      <c r="F114" s="30" t="s">
        <v>173</v>
      </c>
      <c r="G114" s="34" t="str">
        <f t="shared" si="1"/>
        <v>4124</v>
      </c>
    </row>
    <row r="115" spans="1:7">
      <c r="A115" s="30">
        <v>4</v>
      </c>
      <c r="B115" s="30">
        <v>2</v>
      </c>
      <c r="C115" s="30">
        <v>2</v>
      </c>
      <c r="D115" s="30">
        <v>4</v>
      </c>
      <c r="E115" s="30">
        <v>2</v>
      </c>
      <c r="F115" s="30" t="s">
        <v>175</v>
      </c>
      <c r="G115" s="34" t="str">
        <f t="shared" si="1"/>
        <v>4224</v>
      </c>
    </row>
    <row r="116" spans="1:7">
      <c r="A116" s="30">
        <v>4</v>
      </c>
      <c r="B116" s="30">
        <v>3</v>
      </c>
      <c r="C116" s="30">
        <v>2</v>
      </c>
      <c r="D116" s="30">
        <v>4</v>
      </c>
      <c r="E116" s="30">
        <v>2</v>
      </c>
      <c r="F116" s="30" t="s">
        <v>176</v>
      </c>
      <c r="G116" s="34" t="str">
        <f t="shared" si="1"/>
        <v>4324</v>
      </c>
    </row>
    <row r="117" spans="1:7">
      <c r="A117" s="30">
        <v>4</v>
      </c>
      <c r="B117" s="30">
        <v>4</v>
      </c>
      <c r="C117" s="30">
        <v>2</v>
      </c>
      <c r="D117" s="30">
        <v>4</v>
      </c>
      <c r="E117" s="30">
        <v>2</v>
      </c>
      <c r="F117" s="30" t="s">
        <v>176</v>
      </c>
      <c r="G117" s="34" t="str">
        <f t="shared" si="1"/>
        <v>4424</v>
      </c>
    </row>
    <row r="118" spans="1:7">
      <c r="A118" s="30">
        <v>4</v>
      </c>
      <c r="B118" s="30">
        <v>1</v>
      </c>
      <c r="C118" s="30">
        <v>3</v>
      </c>
      <c r="D118" s="30">
        <v>4</v>
      </c>
      <c r="E118" s="30">
        <v>2</v>
      </c>
      <c r="F118" s="30" t="s">
        <v>173</v>
      </c>
      <c r="G118" s="34" t="str">
        <f t="shared" si="1"/>
        <v>4134</v>
      </c>
    </row>
    <row r="119" spans="1:7">
      <c r="A119" s="30">
        <v>4</v>
      </c>
      <c r="B119" s="30">
        <v>2</v>
      </c>
      <c r="C119" s="30">
        <v>3</v>
      </c>
      <c r="D119" s="30">
        <v>4</v>
      </c>
      <c r="E119" s="30">
        <v>2</v>
      </c>
      <c r="F119" s="30" t="s">
        <v>175</v>
      </c>
      <c r="G119" s="34" t="str">
        <f t="shared" si="1"/>
        <v>4234</v>
      </c>
    </row>
    <row r="120" spans="1:7">
      <c r="A120" s="30">
        <v>4</v>
      </c>
      <c r="B120" s="30">
        <v>1</v>
      </c>
      <c r="C120" s="30">
        <v>4</v>
      </c>
      <c r="D120" s="30">
        <v>4</v>
      </c>
      <c r="E120" s="30">
        <v>2</v>
      </c>
      <c r="F120" s="30" t="s">
        <v>173</v>
      </c>
      <c r="G120" s="34" t="str">
        <f t="shared" si="1"/>
        <v>4144</v>
      </c>
    </row>
    <row r="121" spans="1:7">
      <c r="A121" s="30">
        <v>4</v>
      </c>
      <c r="B121" s="30">
        <v>2</v>
      </c>
      <c r="C121" s="30">
        <v>4</v>
      </c>
      <c r="D121" s="30">
        <v>4</v>
      </c>
      <c r="E121" s="30">
        <v>2</v>
      </c>
      <c r="F121" s="30" t="s">
        <v>175</v>
      </c>
      <c r="G121" s="34" t="str">
        <f t="shared" si="1"/>
        <v>4244</v>
      </c>
    </row>
    <row r="122" spans="1:7">
      <c r="A122" s="30">
        <v>4</v>
      </c>
      <c r="B122" s="30">
        <v>3</v>
      </c>
      <c r="C122" s="30">
        <v>3</v>
      </c>
      <c r="D122" s="30">
        <v>3</v>
      </c>
      <c r="E122" s="30">
        <v>3</v>
      </c>
      <c r="F122" s="30" t="s">
        <v>177</v>
      </c>
      <c r="G122" s="34" t="str">
        <f t="shared" si="1"/>
        <v>4333</v>
      </c>
    </row>
    <row r="123" spans="1:7">
      <c r="A123" s="30">
        <v>4</v>
      </c>
      <c r="B123" s="30">
        <v>4</v>
      </c>
      <c r="C123" s="30">
        <v>3</v>
      </c>
      <c r="D123" s="30">
        <v>3</v>
      </c>
      <c r="E123" s="30">
        <v>3</v>
      </c>
      <c r="F123" s="30" t="s">
        <v>177</v>
      </c>
      <c r="G123" s="34" t="str">
        <f t="shared" si="1"/>
        <v>4433</v>
      </c>
    </row>
    <row r="124" spans="1:7">
      <c r="A124" s="30">
        <v>4</v>
      </c>
      <c r="B124" s="30">
        <v>3</v>
      </c>
      <c r="C124" s="30">
        <v>4</v>
      </c>
      <c r="D124" s="30">
        <v>3</v>
      </c>
      <c r="E124" s="30">
        <v>3</v>
      </c>
      <c r="F124" s="30" t="s">
        <v>177</v>
      </c>
      <c r="G124" s="34" t="str">
        <f t="shared" si="1"/>
        <v>4343</v>
      </c>
    </row>
    <row r="125" spans="1:7">
      <c r="A125" s="30">
        <v>4</v>
      </c>
      <c r="B125" s="30">
        <v>4</v>
      </c>
      <c r="C125" s="30">
        <v>4</v>
      </c>
      <c r="D125" s="30">
        <v>3</v>
      </c>
      <c r="E125" s="30">
        <v>3</v>
      </c>
      <c r="F125" s="30" t="s">
        <v>177</v>
      </c>
      <c r="G125" s="34" t="str">
        <f t="shared" si="1"/>
        <v>4443</v>
      </c>
    </row>
    <row r="126" spans="1:7">
      <c r="A126" s="30">
        <v>4</v>
      </c>
      <c r="B126" s="30">
        <v>3</v>
      </c>
      <c r="C126" s="30">
        <v>3</v>
      </c>
      <c r="D126" s="30">
        <v>4</v>
      </c>
      <c r="E126" s="30">
        <v>3</v>
      </c>
      <c r="F126" s="30" t="s">
        <v>178</v>
      </c>
      <c r="G126" s="34" t="str">
        <f t="shared" si="1"/>
        <v>4334</v>
      </c>
    </row>
    <row r="127" spans="1:7">
      <c r="A127" s="30">
        <v>4</v>
      </c>
      <c r="B127" s="30">
        <v>4</v>
      </c>
      <c r="C127" s="30">
        <v>3</v>
      </c>
      <c r="D127" s="30">
        <v>4</v>
      </c>
      <c r="E127" s="30">
        <v>3</v>
      </c>
      <c r="F127" s="30" t="s">
        <v>179</v>
      </c>
      <c r="G127" s="34" t="str">
        <f t="shared" si="1"/>
        <v>4434</v>
      </c>
    </row>
    <row r="128" spans="1:7">
      <c r="A128" s="30">
        <v>4</v>
      </c>
      <c r="B128" s="30">
        <v>3</v>
      </c>
      <c r="C128" s="30">
        <v>4</v>
      </c>
      <c r="D128" s="30">
        <v>4</v>
      </c>
      <c r="E128" s="30">
        <v>3</v>
      </c>
      <c r="F128" s="30" t="s">
        <v>178</v>
      </c>
      <c r="G128" s="34" t="str">
        <f t="shared" si="1"/>
        <v>4344</v>
      </c>
    </row>
    <row r="129" spans="1:7">
      <c r="A129" s="30">
        <v>4</v>
      </c>
      <c r="B129" s="30">
        <v>4</v>
      </c>
      <c r="C129" s="30">
        <v>4</v>
      </c>
      <c r="D129" s="30">
        <v>4</v>
      </c>
      <c r="E129" s="30">
        <v>4</v>
      </c>
      <c r="F129" s="30" t="s">
        <v>180</v>
      </c>
      <c r="G129" s="34" t="str">
        <f t="shared" si="1"/>
        <v>4444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E1" sqref="E1"/>
    </sheetView>
  </sheetViews>
  <sheetFormatPr defaultColWidth="9" defaultRowHeight="15"/>
  <cols>
    <col min="1" max="16384" width="9" style="30"/>
  </cols>
  <sheetData>
    <row r="1" spans="1:7">
      <c r="A1" s="30" t="s">
        <v>261</v>
      </c>
      <c r="B1" s="30" t="s">
        <v>262</v>
      </c>
      <c r="C1" s="30" t="s">
        <v>263</v>
      </c>
      <c r="D1" s="30" t="s">
        <v>264</v>
      </c>
      <c r="E1" s="30" t="s">
        <v>266</v>
      </c>
      <c r="F1" s="30" t="s">
        <v>265</v>
      </c>
      <c r="G1" s="30" t="s">
        <v>251</v>
      </c>
    </row>
    <row r="2" spans="1:7">
      <c r="A2" s="30">
        <v>1</v>
      </c>
      <c r="B2" s="30">
        <v>1</v>
      </c>
      <c r="C2" s="30">
        <v>1</v>
      </c>
      <c r="D2" s="30">
        <v>1</v>
      </c>
      <c r="E2" s="30">
        <v>1</v>
      </c>
      <c r="F2" s="30" t="s">
        <v>172</v>
      </c>
      <c r="G2" s="34" t="str">
        <f>CONCATENATE(A2,B2,C2,D2)</f>
        <v>1111</v>
      </c>
    </row>
    <row r="3" spans="1:7">
      <c r="A3" s="30">
        <v>1</v>
      </c>
      <c r="B3" s="30">
        <v>2</v>
      </c>
      <c r="C3" s="30">
        <v>1</v>
      </c>
      <c r="D3" s="30">
        <v>1</v>
      </c>
      <c r="E3" s="30">
        <v>1</v>
      </c>
      <c r="F3" s="30" t="s">
        <v>172</v>
      </c>
      <c r="G3" s="34" t="str">
        <f t="shared" ref="G3:G66" si="0">CONCATENATE(A3,B3,C3,D3)</f>
        <v>1211</v>
      </c>
    </row>
    <row r="4" spans="1:7">
      <c r="A4" s="30">
        <v>1</v>
      </c>
      <c r="B4" s="30">
        <v>3</v>
      </c>
      <c r="C4" s="30">
        <v>1</v>
      </c>
      <c r="D4" s="30">
        <v>1</v>
      </c>
      <c r="E4" s="30">
        <v>1</v>
      </c>
      <c r="F4" s="30" t="s">
        <v>172</v>
      </c>
      <c r="G4" s="34" t="str">
        <f t="shared" si="0"/>
        <v>1311</v>
      </c>
    </row>
    <row r="5" spans="1:7">
      <c r="A5" s="30">
        <v>1</v>
      </c>
      <c r="B5" s="30">
        <v>4</v>
      </c>
      <c r="C5" s="30">
        <v>1</v>
      </c>
      <c r="D5" s="30">
        <v>1</v>
      </c>
      <c r="E5" s="30">
        <v>1</v>
      </c>
      <c r="F5" s="30" t="s">
        <v>172</v>
      </c>
      <c r="G5" s="34" t="str">
        <f t="shared" si="0"/>
        <v>1411</v>
      </c>
    </row>
    <row r="6" spans="1:7">
      <c r="A6" s="30">
        <v>1</v>
      </c>
      <c r="B6" s="30">
        <v>1</v>
      </c>
      <c r="C6" s="30">
        <v>2</v>
      </c>
      <c r="D6" s="30">
        <v>1</v>
      </c>
      <c r="E6" s="30">
        <v>1</v>
      </c>
      <c r="F6" s="30" t="s">
        <v>172</v>
      </c>
      <c r="G6" s="34" t="str">
        <f t="shared" si="0"/>
        <v>1121</v>
      </c>
    </row>
    <row r="7" spans="1:7">
      <c r="A7" s="30">
        <v>1</v>
      </c>
      <c r="B7" s="30">
        <v>2</v>
      </c>
      <c r="C7" s="30">
        <v>2</v>
      </c>
      <c r="D7" s="30">
        <v>1</v>
      </c>
      <c r="E7" s="30">
        <v>1</v>
      </c>
      <c r="F7" s="30" t="s">
        <v>172</v>
      </c>
      <c r="G7" s="34" t="str">
        <f t="shared" si="0"/>
        <v>1221</v>
      </c>
    </row>
    <row r="8" spans="1:7">
      <c r="A8" s="30">
        <v>1</v>
      </c>
      <c r="B8" s="30">
        <v>3</v>
      </c>
      <c r="C8" s="30">
        <v>2</v>
      </c>
      <c r="D8" s="30">
        <v>1</v>
      </c>
      <c r="E8" s="30">
        <v>1</v>
      </c>
      <c r="F8" s="30" t="s">
        <v>172</v>
      </c>
      <c r="G8" s="34" t="str">
        <f t="shared" si="0"/>
        <v>1321</v>
      </c>
    </row>
    <row r="9" spans="1:7">
      <c r="A9" s="30">
        <v>1</v>
      </c>
      <c r="B9" s="30">
        <v>4</v>
      </c>
      <c r="C9" s="30">
        <v>2</v>
      </c>
      <c r="D9" s="30">
        <v>1</v>
      </c>
      <c r="E9" s="30">
        <v>1</v>
      </c>
      <c r="F9" s="30" t="s">
        <v>172</v>
      </c>
      <c r="G9" s="34" t="str">
        <f t="shared" si="0"/>
        <v>1421</v>
      </c>
    </row>
    <row r="10" spans="1:7">
      <c r="A10" s="30">
        <v>1</v>
      </c>
      <c r="B10" s="30">
        <v>1</v>
      </c>
      <c r="C10" s="30">
        <v>3</v>
      </c>
      <c r="D10" s="30">
        <v>1</v>
      </c>
      <c r="E10" s="30">
        <v>1</v>
      </c>
      <c r="F10" s="30" t="s">
        <v>172</v>
      </c>
      <c r="G10" s="34" t="str">
        <f t="shared" si="0"/>
        <v>1131</v>
      </c>
    </row>
    <row r="11" spans="1:7">
      <c r="A11" s="30">
        <v>1</v>
      </c>
      <c r="B11" s="30">
        <v>2</v>
      </c>
      <c r="C11" s="30">
        <v>3</v>
      </c>
      <c r="D11" s="30">
        <v>1</v>
      </c>
      <c r="E11" s="30">
        <v>1</v>
      </c>
      <c r="F11" s="30" t="s">
        <v>172</v>
      </c>
      <c r="G11" s="34" t="str">
        <f t="shared" si="0"/>
        <v>1231</v>
      </c>
    </row>
    <row r="12" spans="1:7">
      <c r="A12" s="30">
        <v>1</v>
      </c>
      <c r="B12" s="30">
        <v>3</v>
      </c>
      <c r="C12" s="30">
        <v>3</v>
      </c>
      <c r="D12" s="30">
        <v>1</v>
      </c>
      <c r="E12" s="30">
        <v>1</v>
      </c>
      <c r="F12" s="30" t="s">
        <v>172</v>
      </c>
      <c r="G12" s="34" t="str">
        <f t="shared" si="0"/>
        <v>1331</v>
      </c>
    </row>
    <row r="13" spans="1:7">
      <c r="A13" s="30">
        <v>1</v>
      </c>
      <c r="B13" s="30">
        <v>4</v>
      </c>
      <c r="C13" s="30">
        <v>3</v>
      </c>
      <c r="D13" s="30">
        <v>1</v>
      </c>
      <c r="E13" s="30">
        <v>1</v>
      </c>
      <c r="F13" s="30" t="s">
        <v>172</v>
      </c>
      <c r="G13" s="34" t="str">
        <f t="shared" si="0"/>
        <v>1431</v>
      </c>
    </row>
    <row r="14" spans="1:7">
      <c r="A14" s="30">
        <v>1</v>
      </c>
      <c r="B14" s="30">
        <v>1</v>
      </c>
      <c r="C14" s="30">
        <v>4</v>
      </c>
      <c r="D14" s="30">
        <v>1</v>
      </c>
      <c r="E14" s="30">
        <v>1</v>
      </c>
      <c r="F14" s="30" t="s">
        <v>172</v>
      </c>
      <c r="G14" s="34" t="str">
        <f t="shared" si="0"/>
        <v>1141</v>
      </c>
    </row>
    <row r="15" spans="1:7">
      <c r="A15" s="30">
        <v>1</v>
      </c>
      <c r="B15" s="30">
        <v>2</v>
      </c>
      <c r="C15" s="30">
        <v>4</v>
      </c>
      <c r="D15" s="30">
        <v>1</v>
      </c>
      <c r="E15" s="30">
        <v>1</v>
      </c>
      <c r="F15" s="30" t="s">
        <v>172</v>
      </c>
      <c r="G15" s="34" t="str">
        <f t="shared" si="0"/>
        <v>1241</v>
      </c>
    </row>
    <row r="16" spans="1:7">
      <c r="A16" s="30">
        <v>1</v>
      </c>
      <c r="B16" s="30">
        <v>3</v>
      </c>
      <c r="C16" s="30">
        <v>4</v>
      </c>
      <c r="D16" s="30">
        <v>1</v>
      </c>
      <c r="E16" s="30">
        <v>1</v>
      </c>
      <c r="F16" s="30" t="s">
        <v>172</v>
      </c>
      <c r="G16" s="34" t="str">
        <f t="shared" si="0"/>
        <v>1341</v>
      </c>
    </row>
    <row r="17" spans="1:7">
      <c r="A17" s="30">
        <v>1</v>
      </c>
      <c r="B17" s="30">
        <v>4</v>
      </c>
      <c r="C17" s="30">
        <v>4</v>
      </c>
      <c r="D17" s="30">
        <v>1</v>
      </c>
      <c r="E17" s="30">
        <v>1</v>
      </c>
      <c r="F17" s="30" t="s">
        <v>172</v>
      </c>
      <c r="G17" s="34" t="str">
        <f t="shared" si="0"/>
        <v>1441</v>
      </c>
    </row>
    <row r="18" spans="1:7">
      <c r="A18" s="30">
        <v>1</v>
      </c>
      <c r="B18" s="30">
        <v>1</v>
      </c>
      <c r="C18" s="30">
        <v>1</v>
      </c>
      <c r="D18" s="30">
        <v>2</v>
      </c>
      <c r="E18" s="30">
        <v>1</v>
      </c>
      <c r="F18" s="30" t="s">
        <v>172</v>
      </c>
      <c r="G18" s="34" t="str">
        <f t="shared" si="0"/>
        <v>1112</v>
      </c>
    </row>
    <row r="19" spans="1:7">
      <c r="A19" s="30">
        <v>1</v>
      </c>
      <c r="B19" s="30">
        <v>2</v>
      </c>
      <c r="C19" s="30">
        <v>1</v>
      </c>
      <c r="D19" s="30">
        <v>2</v>
      </c>
      <c r="E19" s="30">
        <v>1</v>
      </c>
      <c r="F19" s="30" t="s">
        <v>172</v>
      </c>
      <c r="G19" s="34" t="str">
        <f t="shared" si="0"/>
        <v>1212</v>
      </c>
    </row>
    <row r="20" spans="1:7">
      <c r="A20" s="30">
        <v>1</v>
      </c>
      <c r="B20" s="30">
        <v>3</v>
      </c>
      <c r="C20" s="30">
        <v>1</v>
      </c>
      <c r="D20" s="30">
        <v>2</v>
      </c>
      <c r="E20" s="30">
        <v>1</v>
      </c>
      <c r="F20" s="30" t="s">
        <v>172</v>
      </c>
      <c r="G20" s="34" t="str">
        <f t="shared" si="0"/>
        <v>1312</v>
      </c>
    </row>
    <row r="21" spans="1:7">
      <c r="A21" s="30">
        <v>1</v>
      </c>
      <c r="B21" s="30">
        <v>4</v>
      </c>
      <c r="C21" s="30">
        <v>1</v>
      </c>
      <c r="D21" s="30">
        <v>2</v>
      </c>
      <c r="E21" s="30">
        <v>1</v>
      </c>
      <c r="F21" s="30" t="s">
        <v>172</v>
      </c>
      <c r="G21" s="34" t="str">
        <f t="shared" si="0"/>
        <v>1412</v>
      </c>
    </row>
    <row r="22" spans="1:7">
      <c r="A22" s="30">
        <v>1</v>
      </c>
      <c r="B22" s="30">
        <v>1</v>
      </c>
      <c r="C22" s="30">
        <v>2</v>
      </c>
      <c r="D22" s="30">
        <v>2</v>
      </c>
      <c r="E22" s="30">
        <v>1</v>
      </c>
      <c r="F22" s="30" t="s">
        <v>172</v>
      </c>
      <c r="G22" s="34" t="str">
        <f t="shared" si="0"/>
        <v>1122</v>
      </c>
    </row>
    <row r="23" spans="1:7">
      <c r="A23" s="30">
        <v>1</v>
      </c>
      <c r="B23" s="30">
        <v>2</v>
      </c>
      <c r="C23" s="30">
        <v>2</v>
      </c>
      <c r="D23" s="30">
        <v>2</v>
      </c>
      <c r="E23" s="30">
        <v>1</v>
      </c>
      <c r="F23" s="30" t="s">
        <v>172</v>
      </c>
      <c r="G23" s="34" t="str">
        <f t="shared" si="0"/>
        <v>1222</v>
      </c>
    </row>
    <row r="24" spans="1:7">
      <c r="A24" s="30">
        <v>1</v>
      </c>
      <c r="B24" s="30">
        <v>3</v>
      </c>
      <c r="C24" s="30">
        <v>2</v>
      </c>
      <c r="D24" s="30">
        <v>2</v>
      </c>
      <c r="E24" s="30">
        <v>1</v>
      </c>
      <c r="F24" s="30" t="s">
        <v>172</v>
      </c>
      <c r="G24" s="34" t="str">
        <f t="shared" si="0"/>
        <v>1322</v>
      </c>
    </row>
    <row r="25" spans="1:7">
      <c r="A25" s="30">
        <v>1</v>
      </c>
      <c r="B25" s="30">
        <v>4</v>
      </c>
      <c r="C25" s="30">
        <v>2</v>
      </c>
      <c r="D25" s="30">
        <v>2</v>
      </c>
      <c r="E25" s="30">
        <v>1</v>
      </c>
      <c r="F25" s="30" t="s">
        <v>172</v>
      </c>
      <c r="G25" s="34" t="str">
        <f t="shared" si="0"/>
        <v>1422</v>
      </c>
    </row>
    <row r="26" spans="1:7">
      <c r="A26" s="30">
        <v>1</v>
      </c>
      <c r="B26" s="30">
        <v>1</v>
      </c>
      <c r="C26" s="30">
        <v>3</v>
      </c>
      <c r="D26" s="30">
        <v>2</v>
      </c>
      <c r="E26" s="30">
        <v>1</v>
      </c>
      <c r="F26" s="30" t="s">
        <v>172</v>
      </c>
      <c r="G26" s="34" t="str">
        <f t="shared" si="0"/>
        <v>1132</v>
      </c>
    </row>
    <row r="27" spans="1:7">
      <c r="A27" s="30">
        <v>1</v>
      </c>
      <c r="B27" s="30">
        <v>2</v>
      </c>
      <c r="C27" s="30">
        <v>3</v>
      </c>
      <c r="D27" s="30">
        <v>2</v>
      </c>
      <c r="E27" s="30">
        <v>1</v>
      </c>
      <c r="F27" s="30" t="s">
        <v>172</v>
      </c>
      <c r="G27" s="34" t="str">
        <f t="shared" si="0"/>
        <v>1232</v>
      </c>
    </row>
    <row r="28" spans="1:7">
      <c r="A28" s="30">
        <v>1</v>
      </c>
      <c r="B28" s="30">
        <v>3</v>
      </c>
      <c r="C28" s="30">
        <v>3</v>
      </c>
      <c r="D28" s="30">
        <v>2</v>
      </c>
      <c r="E28" s="30">
        <v>1</v>
      </c>
      <c r="F28" s="30" t="s">
        <v>172</v>
      </c>
      <c r="G28" s="34" t="str">
        <f t="shared" si="0"/>
        <v>1332</v>
      </c>
    </row>
    <row r="29" spans="1:7">
      <c r="A29" s="30">
        <v>1</v>
      </c>
      <c r="B29" s="30">
        <v>4</v>
      </c>
      <c r="C29" s="30">
        <v>3</v>
      </c>
      <c r="D29" s="30">
        <v>2</v>
      </c>
      <c r="E29" s="30">
        <v>1</v>
      </c>
      <c r="F29" s="30" t="s">
        <v>172</v>
      </c>
      <c r="G29" s="34" t="str">
        <f t="shared" si="0"/>
        <v>1432</v>
      </c>
    </row>
    <row r="30" spans="1:7">
      <c r="A30" s="30">
        <v>1</v>
      </c>
      <c r="B30" s="30">
        <v>1</v>
      </c>
      <c r="C30" s="30">
        <v>4</v>
      </c>
      <c r="D30" s="30">
        <v>2</v>
      </c>
      <c r="E30" s="30">
        <v>1</v>
      </c>
      <c r="F30" s="30" t="s">
        <v>172</v>
      </c>
      <c r="G30" s="34" t="str">
        <f t="shared" si="0"/>
        <v>1142</v>
      </c>
    </row>
    <row r="31" spans="1:7">
      <c r="A31" s="30">
        <v>1</v>
      </c>
      <c r="B31" s="30">
        <v>2</v>
      </c>
      <c r="C31" s="30">
        <v>4</v>
      </c>
      <c r="D31" s="30">
        <v>2</v>
      </c>
      <c r="E31" s="30">
        <v>1</v>
      </c>
      <c r="F31" s="30" t="s">
        <v>172</v>
      </c>
      <c r="G31" s="34" t="str">
        <f t="shared" si="0"/>
        <v>1242</v>
      </c>
    </row>
    <row r="32" spans="1:7">
      <c r="A32" s="30">
        <v>1</v>
      </c>
      <c r="B32" s="30">
        <v>3</v>
      </c>
      <c r="C32" s="30">
        <v>4</v>
      </c>
      <c r="D32" s="30">
        <v>2</v>
      </c>
      <c r="E32" s="30">
        <v>1</v>
      </c>
      <c r="F32" s="30" t="s">
        <v>172</v>
      </c>
      <c r="G32" s="34" t="str">
        <f t="shared" si="0"/>
        <v>1342</v>
      </c>
    </row>
    <row r="33" spans="1:7">
      <c r="A33" s="30">
        <v>1</v>
      </c>
      <c r="B33" s="30">
        <v>4</v>
      </c>
      <c r="C33" s="30">
        <v>4</v>
      </c>
      <c r="D33" s="30">
        <v>2</v>
      </c>
      <c r="E33" s="30">
        <v>1</v>
      </c>
      <c r="F33" s="30" t="s">
        <v>172</v>
      </c>
      <c r="G33" s="34" t="str">
        <f t="shared" si="0"/>
        <v>1442</v>
      </c>
    </row>
    <row r="34" spans="1:7">
      <c r="A34" s="30">
        <v>1</v>
      </c>
      <c r="B34" s="30">
        <v>1</v>
      </c>
      <c r="C34" s="30">
        <v>1</v>
      </c>
      <c r="D34" s="30">
        <v>3</v>
      </c>
      <c r="E34" s="30">
        <v>1</v>
      </c>
      <c r="F34" s="30" t="s">
        <v>172</v>
      </c>
      <c r="G34" s="34" t="str">
        <f t="shared" si="0"/>
        <v>1113</v>
      </c>
    </row>
    <row r="35" spans="1:7">
      <c r="A35" s="30">
        <v>1</v>
      </c>
      <c r="B35" s="30">
        <v>2</v>
      </c>
      <c r="C35" s="30">
        <v>1</v>
      </c>
      <c r="D35" s="30">
        <v>3</v>
      </c>
      <c r="E35" s="30">
        <v>1</v>
      </c>
      <c r="F35" s="30" t="s">
        <v>172</v>
      </c>
      <c r="G35" s="34" t="str">
        <f t="shared" si="0"/>
        <v>1213</v>
      </c>
    </row>
    <row r="36" spans="1:7">
      <c r="A36" s="30">
        <v>1</v>
      </c>
      <c r="B36" s="30">
        <v>3</v>
      </c>
      <c r="C36" s="30">
        <v>1</v>
      </c>
      <c r="D36" s="30">
        <v>3</v>
      </c>
      <c r="E36" s="30">
        <v>1</v>
      </c>
      <c r="F36" s="30" t="s">
        <v>172</v>
      </c>
      <c r="G36" s="34" t="str">
        <f t="shared" si="0"/>
        <v>1313</v>
      </c>
    </row>
    <row r="37" spans="1:7">
      <c r="A37" s="30">
        <v>1</v>
      </c>
      <c r="B37" s="30">
        <v>4</v>
      </c>
      <c r="C37" s="30">
        <v>1</v>
      </c>
      <c r="D37" s="30">
        <v>3</v>
      </c>
      <c r="E37" s="30">
        <v>1</v>
      </c>
      <c r="F37" s="30" t="s">
        <v>172</v>
      </c>
      <c r="G37" s="34" t="str">
        <f t="shared" si="0"/>
        <v>1413</v>
      </c>
    </row>
    <row r="38" spans="1:7">
      <c r="A38" s="30">
        <v>1</v>
      </c>
      <c r="B38" s="30">
        <v>1</v>
      </c>
      <c r="C38" s="30">
        <v>2</v>
      </c>
      <c r="D38" s="30">
        <v>3</v>
      </c>
      <c r="E38" s="30">
        <v>1</v>
      </c>
      <c r="F38" s="30" t="s">
        <v>172</v>
      </c>
      <c r="G38" s="34" t="str">
        <f t="shared" si="0"/>
        <v>1123</v>
      </c>
    </row>
    <row r="39" spans="1:7">
      <c r="A39" s="30">
        <v>1</v>
      </c>
      <c r="B39" s="30">
        <v>2</v>
      </c>
      <c r="C39" s="30">
        <v>2</v>
      </c>
      <c r="D39" s="30">
        <v>3</v>
      </c>
      <c r="E39" s="30">
        <v>1</v>
      </c>
      <c r="F39" s="30" t="s">
        <v>172</v>
      </c>
      <c r="G39" s="34" t="str">
        <f t="shared" si="0"/>
        <v>1223</v>
      </c>
    </row>
    <row r="40" spans="1:7">
      <c r="A40" s="30">
        <v>1</v>
      </c>
      <c r="B40" s="30">
        <v>3</v>
      </c>
      <c r="C40" s="30">
        <v>2</v>
      </c>
      <c r="D40" s="30">
        <v>3</v>
      </c>
      <c r="E40" s="30">
        <v>1</v>
      </c>
      <c r="F40" s="30" t="s">
        <v>172</v>
      </c>
      <c r="G40" s="34" t="str">
        <f t="shared" si="0"/>
        <v>1323</v>
      </c>
    </row>
    <row r="41" spans="1:7">
      <c r="A41" s="30">
        <v>1</v>
      </c>
      <c r="B41" s="30">
        <v>4</v>
      </c>
      <c r="C41" s="30">
        <v>2</v>
      </c>
      <c r="D41" s="30">
        <v>3</v>
      </c>
      <c r="E41" s="30">
        <v>1</v>
      </c>
      <c r="F41" s="30" t="s">
        <v>172</v>
      </c>
      <c r="G41" s="34" t="str">
        <f t="shared" si="0"/>
        <v>1423</v>
      </c>
    </row>
    <row r="42" spans="1:7">
      <c r="A42" s="30">
        <v>1</v>
      </c>
      <c r="B42" s="30">
        <v>1</v>
      </c>
      <c r="C42" s="30">
        <v>3</v>
      </c>
      <c r="D42" s="30">
        <v>3</v>
      </c>
      <c r="E42" s="30">
        <v>1</v>
      </c>
      <c r="F42" s="30" t="s">
        <v>172</v>
      </c>
      <c r="G42" s="34" t="str">
        <f t="shared" si="0"/>
        <v>1133</v>
      </c>
    </row>
    <row r="43" spans="1:7">
      <c r="A43" s="30">
        <v>1</v>
      </c>
      <c r="B43" s="30">
        <v>2</v>
      </c>
      <c r="C43" s="30">
        <v>3</v>
      </c>
      <c r="D43" s="30">
        <v>3</v>
      </c>
      <c r="E43" s="30">
        <v>1</v>
      </c>
      <c r="F43" s="30" t="s">
        <v>172</v>
      </c>
      <c r="G43" s="34" t="str">
        <f t="shared" si="0"/>
        <v>1233</v>
      </c>
    </row>
    <row r="44" spans="1:7">
      <c r="A44" s="30">
        <v>1</v>
      </c>
      <c r="B44" s="30">
        <v>3</v>
      </c>
      <c r="C44" s="30">
        <v>3</v>
      </c>
      <c r="D44" s="30">
        <v>3</v>
      </c>
      <c r="E44" s="30">
        <v>1</v>
      </c>
      <c r="F44" s="30" t="s">
        <v>172</v>
      </c>
      <c r="G44" s="34" t="str">
        <f t="shared" si="0"/>
        <v>1333</v>
      </c>
    </row>
    <row r="45" spans="1:7">
      <c r="A45" s="30">
        <v>1</v>
      </c>
      <c r="B45" s="30">
        <v>4</v>
      </c>
      <c r="C45" s="30">
        <v>3</v>
      </c>
      <c r="D45" s="30">
        <v>3</v>
      </c>
      <c r="E45" s="30">
        <v>1</v>
      </c>
      <c r="F45" s="30" t="s">
        <v>172</v>
      </c>
      <c r="G45" s="34" t="str">
        <f t="shared" si="0"/>
        <v>1433</v>
      </c>
    </row>
    <row r="46" spans="1:7">
      <c r="A46" s="30">
        <v>1</v>
      </c>
      <c r="B46" s="30">
        <v>1</v>
      </c>
      <c r="C46" s="30">
        <v>4</v>
      </c>
      <c r="D46" s="30">
        <v>3</v>
      </c>
      <c r="E46" s="30">
        <v>1</v>
      </c>
      <c r="F46" s="30" t="s">
        <v>172</v>
      </c>
      <c r="G46" s="34" t="str">
        <f t="shared" si="0"/>
        <v>1143</v>
      </c>
    </row>
    <row r="47" spans="1:7">
      <c r="A47" s="30">
        <v>1</v>
      </c>
      <c r="B47" s="30">
        <v>2</v>
      </c>
      <c r="C47" s="30">
        <v>4</v>
      </c>
      <c r="D47" s="30">
        <v>3</v>
      </c>
      <c r="E47" s="30">
        <v>1</v>
      </c>
      <c r="F47" s="30" t="s">
        <v>172</v>
      </c>
      <c r="G47" s="34" t="str">
        <f t="shared" si="0"/>
        <v>1243</v>
      </c>
    </row>
    <row r="48" spans="1:7">
      <c r="A48" s="30">
        <v>1</v>
      </c>
      <c r="B48" s="30">
        <v>3</v>
      </c>
      <c r="C48" s="30">
        <v>4</v>
      </c>
      <c r="D48" s="30">
        <v>3</v>
      </c>
      <c r="E48" s="30">
        <v>1</v>
      </c>
      <c r="F48" s="30" t="s">
        <v>172</v>
      </c>
      <c r="G48" s="34" t="str">
        <f t="shared" si="0"/>
        <v>1343</v>
      </c>
    </row>
    <row r="49" spans="1:7">
      <c r="A49" s="30">
        <v>1</v>
      </c>
      <c r="B49" s="30">
        <v>4</v>
      </c>
      <c r="C49" s="30">
        <v>4</v>
      </c>
      <c r="D49" s="30">
        <v>3</v>
      </c>
      <c r="E49" s="30">
        <v>1</v>
      </c>
      <c r="F49" s="30" t="s">
        <v>172</v>
      </c>
      <c r="G49" s="34" t="str">
        <f t="shared" si="0"/>
        <v>1443</v>
      </c>
    </row>
    <row r="50" spans="1:7">
      <c r="A50" s="30">
        <v>1</v>
      </c>
      <c r="B50" s="30">
        <v>1</v>
      </c>
      <c r="C50" s="30">
        <v>1</v>
      </c>
      <c r="D50" s="30">
        <v>4</v>
      </c>
      <c r="E50" s="30">
        <v>1</v>
      </c>
      <c r="F50" s="30" t="s">
        <v>172</v>
      </c>
      <c r="G50" s="34" t="str">
        <f t="shared" si="0"/>
        <v>1114</v>
      </c>
    </row>
    <row r="51" spans="1:7">
      <c r="A51" s="30">
        <v>1</v>
      </c>
      <c r="B51" s="30">
        <v>2</v>
      </c>
      <c r="C51" s="30">
        <v>1</v>
      </c>
      <c r="D51" s="30">
        <v>4</v>
      </c>
      <c r="E51" s="30">
        <v>1</v>
      </c>
      <c r="F51" s="30" t="s">
        <v>172</v>
      </c>
      <c r="G51" s="34" t="str">
        <f t="shared" si="0"/>
        <v>1214</v>
      </c>
    </row>
    <row r="52" spans="1:7">
      <c r="A52" s="30">
        <v>1</v>
      </c>
      <c r="B52" s="30">
        <v>3</v>
      </c>
      <c r="C52" s="30">
        <v>1</v>
      </c>
      <c r="D52" s="30">
        <v>4</v>
      </c>
      <c r="E52" s="30">
        <v>1</v>
      </c>
      <c r="F52" s="30" t="s">
        <v>172</v>
      </c>
      <c r="G52" s="34" t="str">
        <f t="shared" si="0"/>
        <v>1314</v>
      </c>
    </row>
    <row r="53" spans="1:7">
      <c r="A53" s="30">
        <v>1</v>
      </c>
      <c r="B53" s="30">
        <v>4</v>
      </c>
      <c r="C53" s="30">
        <v>1</v>
      </c>
      <c r="D53" s="30">
        <v>4</v>
      </c>
      <c r="E53" s="30">
        <v>1</v>
      </c>
      <c r="F53" s="30" t="s">
        <v>172</v>
      </c>
      <c r="G53" s="34" t="str">
        <f t="shared" si="0"/>
        <v>1414</v>
      </c>
    </row>
    <row r="54" spans="1:7">
      <c r="A54" s="30">
        <v>1</v>
      </c>
      <c r="B54" s="30">
        <v>1</v>
      </c>
      <c r="C54" s="30">
        <v>2</v>
      </c>
      <c r="D54" s="30">
        <v>4</v>
      </c>
      <c r="E54" s="30">
        <v>1</v>
      </c>
      <c r="F54" s="30" t="s">
        <v>172</v>
      </c>
      <c r="G54" s="34" t="str">
        <f t="shared" si="0"/>
        <v>1124</v>
      </c>
    </row>
    <row r="55" spans="1:7">
      <c r="A55" s="30">
        <v>1</v>
      </c>
      <c r="B55" s="30">
        <v>2</v>
      </c>
      <c r="C55" s="30">
        <v>2</v>
      </c>
      <c r="D55" s="30">
        <v>4</v>
      </c>
      <c r="E55" s="30">
        <v>1</v>
      </c>
      <c r="F55" s="30" t="s">
        <v>172</v>
      </c>
      <c r="G55" s="34" t="str">
        <f t="shared" si="0"/>
        <v>1224</v>
      </c>
    </row>
    <row r="56" spans="1:7">
      <c r="A56" s="30">
        <v>1</v>
      </c>
      <c r="B56" s="30">
        <v>3</v>
      </c>
      <c r="C56" s="30">
        <v>2</v>
      </c>
      <c r="D56" s="30">
        <v>4</v>
      </c>
      <c r="E56" s="30">
        <v>1</v>
      </c>
      <c r="F56" s="30" t="s">
        <v>172</v>
      </c>
      <c r="G56" s="34" t="str">
        <f t="shared" si="0"/>
        <v>1324</v>
      </c>
    </row>
    <row r="57" spans="1:7">
      <c r="A57" s="30">
        <v>1</v>
      </c>
      <c r="B57" s="30">
        <v>4</v>
      </c>
      <c r="C57" s="30">
        <v>2</v>
      </c>
      <c r="D57" s="30">
        <v>4</v>
      </c>
      <c r="E57" s="30">
        <v>1</v>
      </c>
      <c r="F57" s="30" t="s">
        <v>172</v>
      </c>
      <c r="G57" s="34" t="str">
        <f t="shared" si="0"/>
        <v>1424</v>
      </c>
    </row>
    <row r="58" spans="1:7">
      <c r="A58" s="30">
        <v>1</v>
      </c>
      <c r="B58" s="30">
        <v>1</v>
      </c>
      <c r="C58" s="30">
        <v>3</v>
      </c>
      <c r="D58" s="30">
        <v>4</v>
      </c>
      <c r="E58" s="30">
        <v>1</v>
      </c>
      <c r="F58" s="30" t="s">
        <v>172</v>
      </c>
      <c r="G58" s="34" t="str">
        <f t="shared" si="0"/>
        <v>1134</v>
      </c>
    </row>
    <row r="59" spans="1:7">
      <c r="A59" s="30">
        <v>1</v>
      </c>
      <c r="B59" s="30">
        <v>2</v>
      </c>
      <c r="C59" s="30">
        <v>3</v>
      </c>
      <c r="D59" s="30">
        <v>4</v>
      </c>
      <c r="E59" s="30">
        <v>1</v>
      </c>
      <c r="F59" s="30" t="s">
        <v>172</v>
      </c>
      <c r="G59" s="34" t="str">
        <f t="shared" si="0"/>
        <v>1234</v>
      </c>
    </row>
    <row r="60" spans="1:7">
      <c r="A60" s="30">
        <v>1</v>
      </c>
      <c r="B60" s="30">
        <v>3</v>
      </c>
      <c r="C60" s="30">
        <v>3</v>
      </c>
      <c r="D60" s="30">
        <v>4</v>
      </c>
      <c r="E60" s="30">
        <v>1</v>
      </c>
      <c r="F60" s="30" t="s">
        <v>172</v>
      </c>
      <c r="G60" s="34" t="str">
        <f t="shared" si="0"/>
        <v>1334</v>
      </c>
    </row>
    <row r="61" spans="1:7">
      <c r="A61" s="30">
        <v>1</v>
      </c>
      <c r="B61" s="30">
        <v>4</v>
      </c>
      <c r="C61" s="30">
        <v>3</v>
      </c>
      <c r="D61" s="30">
        <v>4</v>
      </c>
      <c r="E61" s="30">
        <v>1</v>
      </c>
      <c r="F61" s="30" t="s">
        <v>172</v>
      </c>
      <c r="G61" s="34" t="str">
        <f t="shared" si="0"/>
        <v>1434</v>
      </c>
    </row>
    <row r="62" spans="1:7">
      <c r="A62" s="30">
        <v>1</v>
      </c>
      <c r="B62" s="30">
        <v>1</v>
      </c>
      <c r="C62" s="30">
        <v>4</v>
      </c>
      <c r="D62" s="30">
        <v>4</v>
      </c>
      <c r="E62" s="30">
        <v>1</v>
      </c>
      <c r="F62" s="30" t="s">
        <v>172</v>
      </c>
      <c r="G62" s="34" t="str">
        <f t="shared" si="0"/>
        <v>1144</v>
      </c>
    </row>
    <row r="63" spans="1:7">
      <c r="A63" s="30">
        <v>1</v>
      </c>
      <c r="B63" s="30">
        <v>2</v>
      </c>
      <c r="C63" s="30">
        <v>4</v>
      </c>
      <c r="D63" s="30">
        <v>4</v>
      </c>
      <c r="E63" s="30">
        <v>1</v>
      </c>
      <c r="F63" s="30" t="s">
        <v>172</v>
      </c>
      <c r="G63" s="34" t="str">
        <f t="shared" si="0"/>
        <v>1244</v>
      </c>
    </row>
    <row r="64" spans="1:7">
      <c r="A64" s="30">
        <v>1</v>
      </c>
      <c r="B64" s="30">
        <v>3</v>
      </c>
      <c r="C64" s="30">
        <v>4</v>
      </c>
      <c r="D64" s="30">
        <v>4</v>
      </c>
      <c r="E64" s="30">
        <v>1</v>
      </c>
      <c r="F64" s="30" t="s">
        <v>172</v>
      </c>
      <c r="G64" s="34" t="str">
        <f t="shared" si="0"/>
        <v>1344</v>
      </c>
    </row>
    <row r="65" spans="1:7">
      <c r="A65" s="30">
        <v>1</v>
      </c>
      <c r="B65" s="30">
        <v>4</v>
      </c>
      <c r="C65" s="30">
        <v>4</v>
      </c>
      <c r="D65" s="30">
        <v>4</v>
      </c>
      <c r="E65" s="30">
        <v>1</v>
      </c>
      <c r="F65" s="30" t="s">
        <v>172</v>
      </c>
      <c r="G65" s="34" t="str">
        <f t="shared" si="0"/>
        <v>1444</v>
      </c>
    </row>
    <row r="66" spans="1:7">
      <c r="A66" s="30">
        <v>4</v>
      </c>
      <c r="B66" s="30">
        <v>1</v>
      </c>
      <c r="C66" s="30">
        <v>1</v>
      </c>
      <c r="D66" s="30">
        <v>1</v>
      </c>
      <c r="E66" s="30">
        <v>1</v>
      </c>
      <c r="F66" s="30" t="s">
        <v>222</v>
      </c>
      <c r="G66" s="34" t="str">
        <f t="shared" si="0"/>
        <v>4111</v>
      </c>
    </row>
    <row r="67" spans="1:7">
      <c r="A67" s="30">
        <v>4</v>
      </c>
      <c r="B67" s="30">
        <v>1</v>
      </c>
      <c r="C67" s="30">
        <v>2</v>
      </c>
      <c r="D67" s="30">
        <v>1</v>
      </c>
      <c r="E67" s="30">
        <v>1</v>
      </c>
      <c r="F67" s="30" t="s">
        <v>222</v>
      </c>
      <c r="G67" s="34" t="str">
        <f t="shared" ref="G67:G129" si="1">CONCATENATE(A67,B67,C67,D67)</f>
        <v>4121</v>
      </c>
    </row>
    <row r="68" spans="1:7">
      <c r="A68" s="30">
        <v>4</v>
      </c>
      <c r="B68" s="30">
        <v>1</v>
      </c>
      <c r="C68" s="30">
        <v>3</v>
      </c>
      <c r="D68" s="30">
        <v>1</v>
      </c>
      <c r="E68" s="30">
        <v>1</v>
      </c>
      <c r="F68" s="30" t="s">
        <v>222</v>
      </c>
      <c r="G68" s="34" t="str">
        <f t="shared" si="1"/>
        <v>4131</v>
      </c>
    </row>
    <row r="69" spans="1:7">
      <c r="A69" s="30">
        <v>4</v>
      </c>
      <c r="B69" s="30">
        <v>1</v>
      </c>
      <c r="C69" s="30">
        <v>4</v>
      </c>
      <c r="D69" s="30">
        <v>1</v>
      </c>
      <c r="E69" s="30">
        <v>1</v>
      </c>
      <c r="F69" s="30" t="s">
        <v>222</v>
      </c>
      <c r="G69" s="34" t="str">
        <f t="shared" si="1"/>
        <v>4141</v>
      </c>
    </row>
    <row r="70" spans="1:7">
      <c r="A70" s="30">
        <v>4</v>
      </c>
      <c r="B70" s="30">
        <v>1</v>
      </c>
      <c r="C70" s="30">
        <v>1</v>
      </c>
      <c r="D70" s="30">
        <v>2</v>
      </c>
      <c r="E70" s="30">
        <v>1</v>
      </c>
      <c r="F70" s="30" t="s">
        <v>222</v>
      </c>
      <c r="G70" s="34" t="str">
        <f t="shared" si="1"/>
        <v>4112</v>
      </c>
    </row>
    <row r="71" spans="1:7">
      <c r="A71" s="30">
        <v>4</v>
      </c>
      <c r="B71" s="30">
        <v>1</v>
      </c>
      <c r="C71" s="30">
        <v>2</v>
      </c>
      <c r="D71" s="30">
        <v>2</v>
      </c>
      <c r="E71" s="30">
        <v>1</v>
      </c>
      <c r="F71" s="30" t="s">
        <v>222</v>
      </c>
      <c r="G71" s="34" t="str">
        <f t="shared" si="1"/>
        <v>4122</v>
      </c>
    </row>
    <row r="72" spans="1:7">
      <c r="A72" s="30">
        <v>4</v>
      </c>
      <c r="B72" s="30">
        <v>1</v>
      </c>
      <c r="C72" s="30">
        <v>3</v>
      </c>
      <c r="D72" s="30">
        <v>2</v>
      </c>
      <c r="E72" s="30">
        <v>1</v>
      </c>
      <c r="F72" s="30" t="s">
        <v>222</v>
      </c>
      <c r="G72" s="34" t="str">
        <f t="shared" si="1"/>
        <v>4132</v>
      </c>
    </row>
    <row r="73" spans="1:7">
      <c r="A73" s="30">
        <v>4</v>
      </c>
      <c r="B73" s="30">
        <v>1</v>
      </c>
      <c r="C73" s="30">
        <v>4</v>
      </c>
      <c r="D73" s="30">
        <v>2</v>
      </c>
      <c r="E73" s="30">
        <v>1</v>
      </c>
      <c r="F73" s="30" t="s">
        <v>222</v>
      </c>
      <c r="G73" s="34" t="str">
        <f t="shared" si="1"/>
        <v>4142</v>
      </c>
    </row>
    <row r="74" spans="1:7">
      <c r="A74" s="30">
        <v>4</v>
      </c>
      <c r="B74" s="30">
        <v>1</v>
      </c>
      <c r="C74" s="30">
        <v>1</v>
      </c>
      <c r="D74" s="30">
        <v>3</v>
      </c>
      <c r="E74" s="30">
        <v>1</v>
      </c>
      <c r="F74" s="30" t="s">
        <v>222</v>
      </c>
      <c r="G74" s="34" t="str">
        <f t="shared" si="1"/>
        <v>4113</v>
      </c>
    </row>
    <row r="75" spans="1:7">
      <c r="A75" s="30">
        <v>4</v>
      </c>
      <c r="B75" s="30">
        <v>1</v>
      </c>
      <c r="C75" s="30">
        <v>2</v>
      </c>
      <c r="D75" s="30">
        <v>3</v>
      </c>
      <c r="E75" s="30">
        <v>1</v>
      </c>
      <c r="F75" s="30" t="s">
        <v>222</v>
      </c>
      <c r="G75" s="34" t="str">
        <f t="shared" si="1"/>
        <v>4123</v>
      </c>
    </row>
    <row r="76" spans="1:7">
      <c r="A76" s="30">
        <v>4</v>
      </c>
      <c r="B76" s="30">
        <v>1</v>
      </c>
      <c r="C76" s="30">
        <v>3</v>
      </c>
      <c r="D76" s="30">
        <v>3</v>
      </c>
      <c r="E76" s="30">
        <v>1</v>
      </c>
      <c r="F76" s="30" t="s">
        <v>222</v>
      </c>
      <c r="G76" s="34" t="str">
        <f t="shared" si="1"/>
        <v>4133</v>
      </c>
    </row>
    <row r="77" spans="1:7">
      <c r="A77" s="30">
        <v>4</v>
      </c>
      <c r="B77" s="30">
        <v>1</v>
      </c>
      <c r="C77" s="30">
        <v>4</v>
      </c>
      <c r="D77" s="30">
        <v>3</v>
      </c>
      <c r="E77" s="30">
        <v>1</v>
      </c>
      <c r="F77" s="30" t="s">
        <v>222</v>
      </c>
      <c r="G77" s="34" t="str">
        <f t="shared" si="1"/>
        <v>4143</v>
      </c>
    </row>
    <row r="78" spans="1:7">
      <c r="A78" s="30">
        <v>4</v>
      </c>
      <c r="B78" s="30">
        <v>1</v>
      </c>
      <c r="C78" s="30">
        <v>1</v>
      </c>
      <c r="D78" s="30">
        <v>4</v>
      </c>
      <c r="E78" s="30">
        <v>1</v>
      </c>
      <c r="F78" s="30" t="s">
        <v>222</v>
      </c>
      <c r="G78" s="34" t="str">
        <f t="shared" si="1"/>
        <v>4114</v>
      </c>
    </row>
    <row r="79" spans="1:7">
      <c r="A79" s="30">
        <v>4</v>
      </c>
      <c r="B79" s="30">
        <v>1</v>
      </c>
      <c r="C79" s="30">
        <v>2</v>
      </c>
      <c r="D79" s="30">
        <v>4</v>
      </c>
      <c r="E79" s="30">
        <v>1</v>
      </c>
      <c r="F79" s="30" t="s">
        <v>222</v>
      </c>
      <c r="G79" s="34" t="str">
        <f t="shared" si="1"/>
        <v>4124</v>
      </c>
    </row>
    <row r="80" spans="1:7">
      <c r="A80" s="30">
        <v>4</v>
      </c>
      <c r="B80" s="30">
        <v>1</v>
      </c>
      <c r="C80" s="30">
        <v>3</v>
      </c>
      <c r="D80" s="30">
        <v>4</v>
      </c>
      <c r="E80" s="30">
        <v>1</v>
      </c>
      <c r="F80" s="30" t="s">
        <v>222</v>
      </c>
      <c r="G80" s="34" t="str">
        <f t="shared" si="1"/>
        <v>4134</v>
      </c>
    </row>
    <row r="81" spans="1:7">
      <c r="A81" s="30">
        <v>4</v>
      </c>
      <c r="B81" s="30">
        <v>1</v>
      </c>
      <c r="C81" s="30">
        <v>4</v>
      </c>
      <c r="D81" s="30">
        <v>4</v>
      </c>
      <c r="E81" s="30">
        <v>1</v>
      </c>
      <c r="F81" s="30" t="s">
        <v>222</v>
      </c>
      <c r="G81" s="34" t="str">
        <f t="shared" si="1"/>
        <v>4144</v>
      </c>
    </row>
    <row r="82" spans="1:7">
      <c r="A82" s="30">
        <v>4</v>
      </c>
      <c r="B82" s="30">
        <v>2</v>
      </c>
      <c r="C82" s="30">
        <v>1</v>
      </c>
      <c r="D82" s="30">
        <v>1</v>
      </c>
      <c r="E82" s="30">
        <v>1</v>
      </c>
      <c r="F82" s="30" t="s">
        <v>235</v>
      </c>
      <c r="G82" s="34" t="str">
        <f t="shared" si="1"/>
        <v>4211</v>
      </c>
    </row>
    <row r="83" spans="1:7">
      <c r="A83" s="30">
        <v>4</v>
      </c>
      <c r="B83" s="30">
        <v>3</v>
      </c>
      <c r="C83" s="30">
        <v>1</v>
      </c>
      <c r="D83" s="30">
        <v>1</v>
      </c>
      <c r="E83" s="30">
        <v>1</v>
      </c>
      <c r="F83" s="30" t="s">
        <v>235</v>
      </c>
      <c r="G83" s="34" t="str">
        <f t="shared" si="1"/>
        <v>4311</v>
      </c>
    </row>
    <row r="84" spans="1:7">
      <c r="A84" s="30">
        <v>4</v>
      </c>
      <c r="B84" s="30">
        <v>4</v>
      </c>
      <c r="C84" s="30">
        <v>1</v>
      </c>
      <c r="D84" s="30">
        <v>1</v>
      </c>
      <c r="E84" s="30">
        <v>1</v>
      </c>
      <c r="F84" s="30" t="s">
        <v>235</v>
      </c>
      <c r="G84" s="34" t="str">
        <f t="shared" si="1"/>
        <v>4411</v>
      </c>
    </row>
    <row r="85" spans="1:7">
      <c r="A85" s="30">
        <v>4</v>
      </c>
      <c r="B85" s="30">
        <v>2</v>
      </c>
      <c r="C85" s="30">
        <v>1</v>
      </c>
      <c r="D85" s="30">
        <v>2</v>
      </c>
      <c r="E85" s="30">
        <v>1</v>
      </c>
      <c r="F85" s="30" t="s">
        <v>235</v>
      </c>
      <c r="G85" s="34" t="str">
        <f t="shared" si="1"/>
        <v>4212</v>
      </c>
    </row>
    <row r="86" spans="1:7">
      <c r="A86" s="30">
        <v>4</v>
      </c>
      <c r="B86" s="30">
        <v>3</v>
      </c>
      <c r="C86" s="30">
        <v>1</v>
      </c>
      <c r="D86" s="30">
        <v>2</v>
      </c>
      <c r="E86" s="30">
        <v>1</v>
      </c>
      <c r="F86" s="30" t="s">
        <v>235</v>
      </c>
      <c r="G86" s="34" t="str">
        <f t="shared" si="1"/>
        <v>4312</v>
      </c>
    </row>
    <row r="87" spans="1:7">
      <c r="A87" s="30">
        <v>4</v>
      </c>
      <c r="B87" s="30">
        <v>4</v>
      </c>
      <c r="C87" s="30">
        <v>1</v>
      </c>
      <c r="D87" s="30">
        <v>2</v>
      </c>
      <c r="E87" s="30">
        <v>1</v>
      </c>
      <c r="F87" s="30" t="s">
        <v>235</v>
      </c>
      <c r="G87" s="34" t="str">
        <f t="shared" si="1"/>
        <v>4412</v>
      </c>
    </row>
    <row r="88" spans="1:7">
      <c r="A88" s="30">
        <v>4</v>
      </c>
      <c r="B88" s="30">
        <v>2</v>
      </c>
      <c r="C88" s="30">
        <v>1</v>
      </c>
      <c r="D88" s="30">
        <v>3</v>
      </c>
      <c r="E88" s="30">
        <v>1</v>
      </c>
      <c r="F88" s="30" t="s">
        <v>235</v>
      </c>
      <c r="G88" s="34" t="str">
        <f t="shared" si="1"/>
        <v>4213</v>
      </c>
    </row>
    <row r="89" spans="1:7">
      <c r="A89" s="30">
        <v>4</v>
      </c>
      <c r="B89" s="30">
        <v>3</v>
      </c>
      <c r="C89" s="30">
        <v>1</v>
      </c>
      <c r="D89" s="30">
        <v>3</v>
      </c>
      <c r="E89" s="30">
        <v>1</v>
      </c>
      <c r="F89" s="30" t="s">
        <v>235</v>
      </c>
      <c r="G89" s="34" t="str">
        <f t="shared" si="1"/>
        <v>4313</v>
      </c>
    </row>
    <row r="90" spans="1:7">
      <c r="A90" s="30">
        <v>4</v>
      </c>
      <c r="B90" s="30">
        <v>4</v>
      </c>
      <c r="C90" s="30">
        <v>1</v>
      </c>
      <c r="D90" s="30">
        <v>3</v>
      </c>
      <c r="E90" s="30">
        <v>1</v>
      </c>
      <c r="F90" s="30" t="s">
        <v>235</v>
      </c>
      <c r="G90" s="34" t="str">
        <f t="shared" si="1"/>
        <v>4413</v>
      </c>
    </row>
    <row r="91" spans="1:7">
      <c r="A91" s="30">
        <v>4</v>
      </c>
      <c r="B91" s="30">
        <v>2</v>
      </c>
      <c r="C91" s="30">
        <v>1</v>
      </c>
      <c r="D91" s="30">
        <v>4</v>
      </c>
      <c r="E91" s="30">
        <v>1</v>
      </c>
      <c r="F91" s="30" t="s">
        <v>235</v>
      </c>
      <c r="G91" s="34" t="str">
        <f t="shared" si="1"/>
        <v>4214</v>
      </c>
    </row>
    <row r="92" spans="1:7">
      <c r="A92" s="30">
        <v>4</v>
      </c>
      <c r="B92" s="30">
        <v>3</v>
      </c>
      <c r="C92" s="30">
        <v>1</v>
      </c>
      <c r="D92" s="30">
        <v>4</v>
      </c>
      <c r="E92" s="30">
        <v>1</v>
      </c>
      <c r="F92" s="30" t="s">
        <v>235</v>
      </c>
      <c r="G92" s="34" t="str">
        <f t="shared" si="1"/>
        <v>4314</v>
      </c>
    </row>
    <row r="93" spans="1:7">
      <c r="A93" s="30">
        <v>4</v>
      </c>
      <c r="B93" s="30">
        <v>4</v>
      </c>
      <c r="C93" s="30">
        <v>1</v>
      </c>
      <c r="D93" s="30">
        <v>4</v>
      </c>
      <c r="E93" s="30">
        <v>1</v>
      </c>
      <c r="F93" s="30" t="s">
        <v>235</v>
      </c>
      <c r="G93" s="34" t="str">
        <f t="shared" si="1"/>
        <v>4414</v>
      </c>
    </row>
    <row r="94" spans="1:7">
      <c r="A94" s="30">
        <v>4</v>
      </c>
      <c r="B94" s="30">
        <v>2</v>
      </c>
      <c r="C94" s="30">
        <v>2</v>
      </c>
      <c r="D94" s="30">
        <v>1</v>
      </c>
      <c r="E94" s="30">
        <v>2</v>
      </c>
      <c r="F94" s="30" t="s">
        <v>173</v>
      </c>
      <c r="G94" s="34" t="str">
        <f t="shared" si="1"/>
        <v>4221</v>
      </c>
    </row>
    <row r="95" spans="1:7">
      <c r="A95" s="30">
        <v>4</v>
      </c>
      <c r="B95" s="30">
        <v>3</v>
      </c>
      <c r="C95" s="30">
        <v>2</v>
      </c>
      <c r="D95" s="30">
        <v>1</v>
      </c>
      <c r="E95" s="30">
        <v>2</v>
      </c>
      <c r="F95" s="30" t="s">
        <v>173</v>
      </c>
      <c r="G95" s="34" t="str">
        <f t="shared" si="1"/>
        <v>4321</v>
      </c>
    </row>
    <row r="96" spans="1:7">
      <c r="A96" s="30">
        <v>4</v>
      </c>
      <c r="B96" s="30">
        <v>4</v>
      </c>
      <c r="C96" s="30">
        <v>2</v>
      </c>
      <c r="D96" s="30">
        <v>1</v>
      </c>
      <c r="E96" s="30">
        <v>2</v>
      </c>
      <c r="F96" s="30" t="s">
        <v>173</v>
      </c>
      <c r="G96" s="34" t="str">
        <f t="shared" si="1"/>
        <v>4421</v>
      </c>
    </row>
    <row r="97" spans="1:7">
      <c r="A97" s="30">
        <v>4</v>
      </c>
      <c r="B97" s="30">
        <v>2</v>
      </c>
      <c r="C97" s="30">
        <v>3</v>
      </c>
      <c r="D97" s="30">
        <v>1</v>
      </c>
      <c r="E97" s="30">
        <v>2</v>
      </c>
      <c r="F97" s="30" t="s">
        <v>173</v>
      </c>
      <c r="G97" s="34" t="str">
        <f t="shared" si="1"/>
        <v>4231</v>
      </c>
    </row>
    <row r="98" spans="1:7">
      <c r="A98" s="30">
        <v>4</v>
      </c>
      <c r="B98" s="30">
        <v>3</v>
      </c>
      <c r="C98" s="30">
        <v>3</v>
      </c>
      <c r="D98" s="30">
        <v>1</v>
      </c>
      <c r="E98" s="30">
        <v>2</v>
      </c>
      <c r="F98" s="30" t="s">
        <v>173</v>
      </c>
      <c r="G98" s="34" t="str">
        <f t="shared" si="1"/>
        <v>4331</v>
      </c>
    </row>
    <row r="99" spans="1:7">
      <c r="A99" s="30">
        <v>4</v>
      </c>
      <c r="B99" s="30">
        <v>4</v>
      </c>
      <c r="C99" s="30">
        <v>3</v>
      </c>
      <c r="D99" s="30">
        <v>1</v>
      </c>
      <c r="E99" s="30">
        <v>2</v>
      </c>
      <c r="F99" s="30" t="s">
        <v>173</v>
      </c>
      <c r="G99" s="34" t="str">
        <f t="shared" si="1"/>
        <v>4431</v>
      </c>
    </row>
    <row r="100" spans="1:7">
      <c r="A100" s="30">
        <v>4</v>
      </c>
      <c r="B100" s="30">
        <v>2</v>
      </c>
      <c r="C100" s="30">
        <v>4</v>
      </c>
      <c r="D100" s="30">
        <v>1</v>
      </c>
      <c r="E100" s="30">
        <v>2</v>
      </c>
      <c r="F100" s="30" t="s">
        <v>173</v>
      </c>
      <c r="G100" s="34" t="str">
        <f t="shared" si="1"/>
        <v>4241</v>
      </c>
    </row>
    <row r="101" spans="1:7">
      <c r="A101" s="30">
        <v>4</v>
      </c>
      <c r="B101" s="30">
        <v>3</v>
      </c>
      <c r="C101" s="30">
        <v>4</v>
      </c>
      <c r="D101" s="30">
        <v>1</v>
      </c>
      <c r="E101" s="30">
        <v>2</v>
      </c>
      <c r="F101" s="30" t="s">
        <v>173</v>
      </c>
      <c r="G101" s="34" t="str">
        <f t="shared" si="1"/>
        <v>4341</v>
      </c>
    </row>
    <row r="102" spans="1:7">
      <c r="A102" s="30">
        <v>4</v>
      </c>
      <c r="B102" s="30">
        <v>4</v>
      </c>
      <c r="C102" s="30">
        <v>4</v>
      </c>
      <c r="D102" s="30">
        <v>1</v>
      </c>
      <c r="E102" s="30">
        <v>2</v>
      </c>
      <c r="F102" s="30" t="s">
        <v>173</v>
      </c>
      <c r="G102" s="34" t="str">
        <f t="shared" si="1"/>
        <v>4441</v>
      </c>
    </row>
    <row r="103" spans="1:7">
      <c r="A103" s="30">
        <v>4</v>
      </c>
      <c r="B103" s="30">
        <v>2</v>
      </c>
      <c r="C103" s="30">
        <v>2</v>
      </c>
      <c r="D103" s="30">
        <v>2</v>
      </c>
      <c r="E103" s="30">
        <v>2</v>
      </c>
      <c r="F103" s="30" t="s">
        <v>173</v>
      </c>
      <c r="G103" s="34" t="str">
        <f t="shared" si="1"/>
        <v>4222</v>
      </c>
    </row>
    <row r="104" spans="1:7">
      <c r="A104" s="30">
        <v>4</v>
      </c>
      <c r="B104" s="30">
        <v>3</v>
      </c>
      <c r="C104" s="30">
        <v>2</v>
      </c>
      <c r="D104" s="30">
        <v>2</v>
      </c>
      <c r="E104" s="30">
        <v>2</v>
      </c>
      <c r="F104" s="30" t="s">
        <v>173</v>
      </c>
      <c r="G104" s="34" t="str">
        <f t="shared" si="1"/>
        <v>4322</v>
      </c>
    </row>
    <row r="105" spans="1:7">
      <c r="A105" s="30">
        <v>4</v>
      </c>
      <c r="B105" s="30">
        <v>4</v>
      </c>
      <c r="C105" s="30">
        <v>2</v>
      </c>
      <c r="D105" s="30">
        <v>2</v>
      </c>
      <c r="E105" s="30">
        <v>2</v>
      </c>
      <c r="F105" s="30" t="s">
        <v>173</v>
      </c>
      <c r="G105" s="34" t="str">
        <f t="shared" si="1"/>
        <v>4422</v>
      </c>
    </row>
    <row r="106" spans="1:7">
      <c r="A106" s="30">
        <v>4</v>
      </c>
      <c r="B106" s="30">
        <v>2</v>
      </c>
      <c r="C106" s="30">
        <v>3</v>
      </c>
      <c r="D106" s="30">
        <v>2</v>
      </c>
      <c r="E106" s="30">
        <v>2</v>
      </c>
      <c r="F106" s="30" t="s">
        <v>173</v>
      </c>
      <c r="G106" s="34" t="str">
        <f t="shared" si="1"/>
        <v>4232</v>
      </c>
    </row>
    <row r="107" spans="1:7">
      <c r="A107" s="30">
        <v>4</v>
      </c>
      <c r="B107" s="30">
        <v>3</v>
      </c>
      <c r="C107" s="30">
        <v>3</v>
      </c>
      <c r="D107" s="30">
        <v>2</v>
      </c>
      <c r="E107" s="30">
        <v>2</v>
      </c>
      <c r="F107" s="30" t="s">
        <v>173</v>
      </c>
      <c r="G107" s="34" t="str">
        <f t="shared" si="1"/>
        <v>4332</v>
      </c>
    </row>
    <row r="108" spans="1:7">
      <c r="A108" s="30">
        <v>4</v>
      </c>
      <c r="B108" s="30">
        <v>4</v>
      </c>
      <c r="C108" s="30">
        <v>3</v>
      </c>
      <c r="D108" s="30">
        <v>2</v>
      </c>
      <c r="E108" s="30">
        <v>2</v>
      </c>
      <c r="F108" s="30" t="s">
        <v>173</v>
      </c>
      <c r="G108" s="34" t="str">
        <f t="shared" si="1"/>
        <v>4432</v>
      </c>
    </row>
    <row r="109" spans="1:7">
      <c r="A109" s="30">
        <v>4</v>
      </c>
      <c r="B109" s="30">
        <v>2</v>
      </c>
      <c r="C109" s="30">
        <v>4</v>
      </c>
      <c r="D109" s="30">
        <v>2</v>
      </c>
      <c r="E109" s="30">
        <v>2</v>
      </c>
      <c r="F109" s="30" t="s">
        <v>173</v>
      </c>
      <c r="G109" s="34" t="str">
        <f t="shared" si="1"/>
        <v>4242</v>
      </c>
    </row>
    <row r="110" spans="1:7">
      <c r="A110" s="30">
        <v>4</v>
      </c>
      <c r="B110" s="30">
        <v>3</v>
      </c>
      <c r="C110" s="30">
        <v>4</v>
      </c>
      <c r="D110" s="30">
        <v>2</v>
      </c>
      <c r="E110" s="30">
        <v>2</v>
      </c>
      <c r="F110" s="30" t="s">
        <v>173</v>
      </c>
      <c r="G110" s="34" t="str">
        <f t="shared" si="1"/>
        <v>4342</v>
      </c>
    </row>
    <row r="111" spans="1:7">
      <c r="A111" s="30">
        <v>4</v>
      </c>
      <c r="B111" s="30">
        <v>4</v>
      </c>
      <c r="C111" s="30">
        <v>4</v>
      </c>
      <c r="D111" s="30">
        <v>2</v>
      </c>
      <c r="E111" s="30">
        <v>2</v>
      </c>
      <c r="F111" s="30" t="s">
        <v>173</v>
      </c>
      <c r="G111" s="34" t="str">
        <f t="shared" si="1"/>
        <v>4442</v>
      </c>
    </row>
    <row r="112" spans="1:7">
      <c r="A112" s="30">
        <v>4</v>
      </c>
      <c r="B112" s="30">
        <v>2</v>
      </c>
      <c r="C112" s="30">
        <v>2</v>
      </c>
      <c r="D112" s="30">
        <v>3</v>
      </c>
      <c r="E112" s="30">
        <v>3</v>
      </c>
      <c r="F112" s="30" t="s">
        <v>177</v>
      </c>
      <c r="G112" s="34" t="str">
        <f t="shared" si="1"/>
        <v>4223</v>
      </c>
    </row>
    <row r="113" spans="1:7">
      <c r="A113" s="30">
        <v>4</v>
      </c>
      <c r="B113" s="30">
        <v>2</v>
      </c>
      <c r="C113" s="30">
        <v>3</v>
      </c>
      <c r="D113" s="30">
        <v>3</v>
      </c>
      <c r="E113" s="30">
        <v>3</v>
      </c>
      <c r="F113" s="30" t="s">
        <v>177</v>
      </c>
      <c r="G113" s="34" t="str">
        <f t="shared" si="1"/>
        <v>4233</v>
      </c>
    </row>
    <row r="114" spans="1:7">
      <c r="A114" s="30">
        <v>4</v>
      </c>
      <c r="B114" s="30">
        <v>2</v>
      </c>
      <c r="C114" s="30">
        <v>4</v>
      </c>
      <c r="D114" s="30">
        <v>3</v>
      </c>
      <c r="E114" s="30">
        <v>3</v>
      </c>
      <c r="F114" s="30" t="s">
        <v>177</v>
      </c>
      <c r="G114" s="34" t="str">
        <f t="shared" si="1"/>
        <v>4243</v>
      </c>
    </row>
    <row r="115" spans="1:7">
      <c r="A115" s="30">
        <v>4</v>
      </c>
      <c r="B115" s="30">
        <v>2</v>
      </c>
      <c r="C115" s="30">
        <v>2</v>
      </c>
      <c r="D115" s="30">
        <v>4</v>
      </c>
      <c r="E115" s="30">
        <v>3</v>
      </c>
      <c r="F115" s="30" t="s">
        <v>177</v>
      </c>
      <c r="G115" s="34" t="str">
        <f t="shared" si="1"/>
        <v>4224</v>
      </c>
    </row>
    <row r="116" spans="1:7">
      <c r="A116" s="30">
        <v>4</v>
      </c>
      <c r="B116" s="30">
        <v>2</v>
      </c>
      <c r="C116" s="30">
        <v>3</v>
      </c>
      <c r="D116" s="30">
        <v>4</v>
      </c>
      <c r="E116" s="30">
        <v>3</v>
      </c>
      <c r="F116" s="30" t="s">
        <v>177</v>
      </c>
      <c r="G116" s="34" t="str">
        <f t="shared" si="1"/>
        <v>4234</v>
      </c>
    </row>
    <row r="117" spans="1:7">
      <c r="A117" s="30">
        <v>4</v>
      </c>
      <c r="B117" s="30">
        <v>2</v>
      </c>
      <c r="C117" s="30">
        <v>4</v>
      </c>
      <c r="D117" s="30">
        <v>4</v>
      </c>
      <c r="E117" s="30">
        <v>3</v>
      </c>
      <c r="F117" s="30" t="s">
        <v>177</v>
      </c>
      <c r="G117" s="34" t="str">
        <f t="shared" si="1"/>
        <v>4244</v>
      </c>
    </row>
    <row r="118" spans="1:7">
      <c r="A118" s="30">
        <v>4</v>
      </c>
      <c r="B118" s="30">
        <v>3</v>
      </c>
      <c r="C118" s="30">
        <v>2</v>
      </c>
      <c r="D118" s="30">
        <v>3</v>
      </c>
      <c r="E118" s="30">
        <v>3</v>
      </c>
      <c r="F118" s="30" t="s">
        <v>178</v>
      </c>
      <c r="G118" s="34" t="str">
        <f t="shared" si="1"/>
        <v>4323</v>
      </c>
    </row>
    <row r="119" spans="1:7">
      <c r="A119" s="30">
        <v>4</v>
      </c>
      <c r="B119" s="30">
        <v>3</v>
      </c>
      <c r="C119" s="30">
        <v>3</v>
      </c>
      <c r="D119" s="30">
        <v>3</v>
      </c>
      <c r="E119" s="30">
        <v>3</v>
      </c>
      <c r="F119" s="30" t="s">
        <v>178</v>
      </c>
      <c r="G119" s="34" t="str">
        <f t="shared" si="1"/>
        <v>4333</v>
      </c>
    </row>
    <row r="120" spans="1:7">
      <c r="A120" s="30">
        <v>4</v>
      </c>
      <c r="B120" s="30">
        <v>3</v>
      </c>
      <c r="C120" s="30">
        <v>4</v>
      </c>
      <c r="D120" s="30">
        <v>3</v>
      </c>
      <c r="E120" s="30">
        <v>3</v>
      </c>
      <c r="F120" s="30" t="s">
        <v>178</v>
      </c>
      <c r="G120" s="34" t="str">
        <f t="shared" si="1"/>
        <v>4343</v>
      </c>
    </row>
    <row r="121" spans="1:7">
      <c r="A121" s="30">
        <v>4</v>
      </c>
      <c r="B121" s="30">
        <v>3</v>
      </c>
      <c r="C121" s="30">
        <v>2</v>
      </c>
      <c r="D121" s="30">
        <v>4</v>
      </c>
      <c r="E121" s="30">
        <v>3</v>
      </c>
      <c r="F121" s="30" t="s">
        <v>178</v>
      </c>
      <c r="G121" s="34" t="str">
        <f t="shared" si="1"/>
        <v>4324</v>
      </c>
    </row>
    <row r="122" spans="1:7">
      <c r="A122" s="30">
        <v>4</v>
      </c>
      <c r="B122" s="30">
        <v>3</v>
      </c>
      <c r="C122" s="30">
        <v>3</v>
      </c>
      <c r="D122" s="30">
        <v>4</v>
      </c>
      <c r="E122" s="30">
        <v>3</v>
      </c>
      <c r="F122" s="30" t="s">
        <v>178</v>
      </c>
      <c r="G122" s="34" t="str">
        <f t="shared" si="1"/>
        <v>4334</v>
      </c>
    </row>
    <row r="123" spans="1:7">
      <c r="A123" s="30">
        <v>4</v>
      </c>
      <c r="B123" s="30">
        <v>3</v>
      </c>
      <c r="C123" s="30">
        <v>4</v>
      </c>
      <c r="D123" s="30">
        <v>4</v>
      </c>
      <c r="E123" s="30">
        <v>3</v>
      </c>
      <c r="F123" s="30" t="s">
        <v>178</v>
      </c>
      <c r="G123" s="34" t="str">
        <f t="shared" si="1"/>
        <v>4344</v>
      </c>
    </row>
    <row r="124" spans="1:7">
      <c r="A124" s="30">
        <v>4</v>
      </c>
      <c r="B124" s="30">
        <v>4</v>
      </c>
      <c r="C124" s="30">
        <v>2</v>
      </c>
      <c r="D124" s="30">
        <v>3</v>
      </c>
      <c r="E124" s="30">
        <v>3</v>
      </c>
      <c r="F124" s="30" t="s">
        <v>179</v>
      </c>
      <c r="G124" s="34" t="str">
        <f t="shared" si="1"/>
        <v>4423</v>
      </c>
    </row>
    <row r="125" spans="1:7">
      <c r="A125" s="30">
        <v>4</v>
      </c>
      <c r="B125" s="30">
        <v>4</v>
      </c>
      <c r="C125" s="30">
        <v>3</v>
      </c>
      <c r="D125" s="30">
        <v>3</v>
      </c>
      <c r="E125" s="30">
        <v>3</v>
      </c>
      <c r="F125" s="30" t="s">
        <v>179</v>
      </c>
      <c r="G125" s="34" t="str">
        <f t="shared" si="1"/>
        <v>4433</v>
      </c>
    </row>
    <row r="126" spans="1:7">
      <c r="A126" s="30">
        <v>4</v>
      </c>
      <c r="B126" s="30">
        <v>4</v>
      </c>
      <c r="C126" s="30">
        <v>4</v>
      </c>
      <c r="D126" s="30">
        <v>3</v>
      </c>
      <c r="E126" s="30">
        <v>3</v>
      </c>
      <c r="F126" s="30" t="s">
        <v>179</v>
      </c>
      <c r="G126" s="34" t="str">
        <f t="shared" si="1"/>
        <v>4443</v>
      </c>
    </row>
    <row r="127" spans="1:7">
      <c r="A127" s="30">
        <v>4</v>
      </c>
      <c r="B127" s="30">
        <v>4</v>
      </c>
      <c r="C127" s="30">
        <v>2</v>
      </c>
      <c r="D127" s="30">
        <v>4</v>
      </c>
      <c r="E127" s="30">
        <v>3</v>
      </c>
      <c r="F127" s="30" t="s">
        <v>223</v>
      </c>
      <c r="G127" s="34" t="str">
        <f t="shared" si="1"/>
        <v>4424</v>
      </c>
    </row>
    <row r="128" spans="1:7">
      <c r="A128" s="30">
        <v>4</v>
      </c>
      <c r="B128" s="30">
        <v>4</v>
      </c>
      <c r="C128" s="30">
        <v>3</v>
      </c>
      <c r="D128" s="30">
        <v>4</v>
      </c>
      <c r="E128" s="30">
        <v>3</v>
      </c>
      <c r="F128" s="30" t="s">
        <v>223</v>
      </c>
      <c r="G128" s="34" t="str">
        <f t="shared" si="1"/>
        <v>4434</v>
      </c>
    </row>
    <row r="129" spans="1:7">
      <c r="A129" s="30">
        <v>4</v>
      </c>
      <c r="B129" s="30">
        <v>4</v>
      </c>
      <c r="C129" s="30">
        <v>4</v>
      </c>
      <c r="D129" s="30">
        <v>4</v>
      </c>
      <c r="E129" s="30">
        <v>4</v>
      </c>
      <c r="F129" s="30" t="s">
        <v>180</v>
      </c>
      <c r="G129" s="34" t="str">
        <f t="shared" si="1"/>
        <v>4444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E1" sqref="E1"/>
    </sheetView>
  </sheetViews>
  <sheetFormatPr defaultColWidth="9" defaultRowHeight="15"/>
  <cols>
    <col min="1" max="16384" width="9" style="30"/>
  </cols>
  <sheetData>
    <row r="1" spans="1:7">
      <c r="A1" s="30" t="s">
        <v>267</v>
      </c>
      <c r="B1" s="30" t="s">
        <v>268</v>
      </c>
      <c r="C1" s="30" t="s">
        <v>269</v>
      </c>
      <c r="D1" s="30" t="s">
        <v>270</v>
      </c>
      <c r="E1" s="30" t="s">
        <v>271</v>
      </c>
      <c r="F1" s="30" t="s">
        <v>250</v>
      </c>
      <c r="G1" s="30" t="s">
        <v>251</v>
      </c>
    </row>
    <row r="2" spans="1:7">
      <c r="A2" s="30">
        <v>1</v>
      </c>
      <c r="B2" s="30">
        <v>1</v>
      </c>
      <c r="C2" s="30">
        <v>1</v>
      </c>
      <c r="D2" s="30">
        <v>1</v>
      </c>
      <c r="E2" s="30">
        <v>1</v>
      </c>
      <c r="F2" s="30" t="s">
        <v>172</v>
      </c>
      <c r="G2" s="34" t="str">
        <f>CONCATENATE(A2,B2,C2,D2)</f>
        <v>1111</v>
      </c>
    </row>
    <row r="3" spans="1:7">
      <c r="A3" s="30">
        <v>1</v>
      </c>
      <c r="B3" s="30">
        <v>2</v>
      </c>
      <c r="C3" s="30">
        <v>1</v>
      </c>
      <c r="D3" s="30">
        <v>1</v>
      </c>
      <c r="E3" s="30">
        <v>1</v>
      </c>
      <c r="F3" s="30" t="s">
        <v>172</v>
      </c>
      <c r="G3" s="34" t="str">
        <f t="shared" ref="G3:G66" si="0">CONCATENATE(A3,B3,C3,D3)</f>
        <v>1211</v>
      </c>
    </row>
    <row r="4" spans="1:7">
      <c r="A4" s="30">
        <v>1</v>
      </c>
      <c r="B4" s="30">
        <v>3</v>
      </c>
      <c r="C4" s="30">
        <v>1</v>
      </c>
      <c r="D4" s="30">
        <v>1</v>
      </c>
      <c r="E4" s="30">
        <v>1</v>
      </c>
      <c r="F4" s="30" t="s">
        <v>172</v>
      </c>
      <c r="G4" s="34" t="str">
        <f t="shared" si="0"/>
        <v>1311</v>
      </c>
    </row>
    <row r="5" spans="1:7">
      <c r="A5" s="30">
        <v>1</v>
      </c>
      <c r="B5" s="30">
        <v>4</v>
      </c>
      <c r="C5" s="30">
        <v>1</v>
      </c>
      <c r="D5" s="30">
        <v>1</v>
      </c>
      <c r="E5" s="30">
        <v>1</v>
      </c>
      <c r="F5" s="30" t="s">
        <v>172</v>
      </c>
      <c r="G5" s="34" t="str">
        <f t="shared" si="0"/>
        <v>1411</v>
      </c>
    </row>
    <row r="6" spans="1:7">
      <c r="A6" s="30">
        <v>1</v>
      </c>
      <c r="B6" s="30">
        <v>1</v>
      </c>
      <c r="C6" s="30">
        <v>2</v>
      </c>
      <c r="D6" s="30">
        <v>1</v>
      </c>
      <c r="E6" s="30">
        <v>1</v>
      </c>
      <c r="F6" s="30" t="s">
        <v>172</v>
      </c>
      <c r="G6" s="34" t="str">
        <f t="shared" si="0"/>
        <v>1121</v>
      </c>
    </row>
    <row r="7" spans="1:7">
      <c r="A7" s="30">
        <v>1</v>
      </c>
      <c r="B7" s="30">
        <v>2</v>
      </c>
      <c r="C7" s="30">
        <v>2</v>
      </c>
      <c r="D7" s="30">
        <v>1</v>
      </c>
      <c r="E7" s="30">
        <v>1</v>
      </c>
      <c r="F7" s="30" t="s">
        <v>172</v>
      </c>
      <c r="G7" s="34" t="str">
        <f t="shared" si="0"/>
        <v>1221</v>
      </c>
    </row>
    <row r="8" spans="1:7">
      <c r="A8" s="30">
        <v>1</v>
      </c>
      <c r="B8" s="30">
        <v>3</v>
      </c>
      <c r="C8" s="30">
        <v>2</v>
      </c>
      <c r="D8" s="30">
        <v>1</v>
      </c>
      <c r="E8" s="30">
        <v>1</v>
      </c>
      <c r="F8" s="30" t="s">
        <v>172</v>
      </c>
      <c r="G8" s="34" t="str">
        <f t="shared" si="0"/>
        <v>1321</v>
      </c>
    </row>
    <row r="9" spans="1:7">
      <c r="A9" s="30">
        <v>1</v>
      </c>
      <c r="B9" s="30">
        <v>4</v>
      </c>
      <c r="C9" s="30">
        <v>2</v>
      </c>
      <c r="D9" s="30">
        <v>1</v>
      </c>
      <c r="E9" s="30">
        <v>1</v>
      </c>
      <c r="F9" s="30" t="s">
        <v>172</v>
      </c>
      <c r="G9" s="34" t="str">
        <f t="shared" si="0"/>
        <v>1421</v>
      </c>
    </row>
    <row r="10" spans="1:7">
      <c r="A10" s="30">
        <v>1</v>
      </c>
      <c r="B10" s="30">
        <v>1</v>
      </c>
      <c r="C10" s="30">
        <v>3</v>
      </c>
      <c r="D10" s="30">
        <v>1</v>
      </c>
      <c r="E10" s="30">
        <v>1</v>
      </c>
      <c r="F10" s="30" t="s">
        <v>172</v>
      </c>
      <c r="G10" s="34" t="str">
        <f t="shared" si="0"/>
        <v>1131</v>
      </c>
    </row>
    <row r="11" spans="1:7">
      <c r="A11" s="30">
        <v>1</v>
      </c>
      <c r="B11" s="30">
        <v>2</v>
      </c>
      <c r="C11" s="30">
        <v>3</v>
      </c>
      <c r="D11" s="30">
        <v>1</v>
      </c>
      <c r="E11" s="30">
        <v>1</v>
      </c>
      <c r="F11" s="30" t="s">
        <v>172</v>
      </c>
      <c r="G11" s="34" t="str">
        <f t="shared" si="0"/>
        <v>1231</v>
      </c>
    </row>
    <row r="12" spans="1:7">
      <c r="A12" s="30">
        <v>1</v>
      </c>
      <c r="B12" s="30">
        <v>3</v>
      </c>
      <c r="C12" s="30">
        <v>3</v>
      </c>
      <c r="D12" s="30">
        <v>1</v>
      </c>
      <c r="E12" s="30">
        <v>1</v>
      </c>
      <c r="F12" s="30" t="s">
        <v>172</v>
      </c>
      <c r="G12" s="34" t="str">
        <f t="shared" si="0"/>
        <v>1331</v>
      </c>
    </row>
    <row r="13" spans="1:7">
      <c r="A13" s="30">
        <v>1</v>
      </c>
      <c r="B13" s="30">
        <v>4</v>
      </c>
      <c r="C13" s="30">
        <v>3</v>
      </c>
      <c r="D13" s="30">
        <v>1</v>
      </c>
      <c r="E13" s="30">
        <v>1</v>
      </c>
      <c r="F13" s="30" t="s">
        <v>172</v>
      </c>
      <c r="G13" s="34" t="str">
        <f t="shared" si="0"/>
        <v>1431</v>
      </c>
    </row>
    <row r="14" spans="1:7">
      <c r="A14" s="30">
        <v>1</v>
      </c>
      <c r="B14" s="30">
        <v>1</v>
      </c>
      <c r="C14" s="30">
        <v>4</v>
      </c>
      <c r="D14" s="30">
        <v>1</v>
      </c>
      <c r="E14" s="30">
        <v>1</v>
      </c>
      <c r="F14" s="30" t="s">
        <v>172</v>
      </c>
      <c r="G14" s="34" t="str">
        <f t="shared" si="0"/>
        <v>1141</v>
      </c>
    </row>
    <row r="15" spans="1:7">
      <c r="A15" s="30">
        <v>1</v>
      </c>
      <c r="B15" s="30">
        <v>2</v>
      </c>
      <c r="C15" s="30">
        <v>4</v>
      </c>
      <c r="D15" s="30">
        <v>1</v>
      </c>
      <c r="E15" s="30">
        <v>1</v>
      </c>
      <c r="F15" s="30" t="s">
        <v>172</v>
      </c>
      <c r="G15" s="34" t="str">
        <f t="shared" si="0"/>
        <v>1241</v>
      </c>
    </row>
    <row r="16" spans="1:7">
      <c r="A16" s="30">
        <v>1</v>
      </c>
      <c r="B16" s="30">
        <v>3</v>
      </c>
      <c r="C16" s="30">
        <v>4</v>
      </c>
      <c r="D16" s="30">
        <v>1</v>
      </c>
      <c r="E16" s="30">
        <v>1</v>
      </c>
      <c r="F16" s="30" t="s">
        <v>172</v>
      </c>
      <c r="G16" s="34" t="str">
        <f t="shared" si="0"/>
        <v>1341</v>
      </c>
    </row>
    <row r="17" spans="1:7">
      <c r="A17" s="30">
        <v>1</v>
      </c>
      <c r="B17" s="30">
        <v>4</v>
      </c>
      <c r="C17" s="30">
        <v>4</v>
      </c>
      <c r="D17" s="30">
        <v>1</v>
      </c>
      <c r="E17" s="30">
        <v>1</v>
      </c>
      <c r="F17" s="30" t="s">
        <v>172</v>
      </c>
      <c r="G17" s="34" t="str">
        <f t="shared" si="0"/>
        <v>1441</v>
      </c>
    </row>
    <row r="18" spans="1:7">
      <c r="A18" s="30">
        <v>1</v>
      </c>
      <c r="B18" s="30">
        <v>1</v>
      </c>
      <c r="C18" s="30">
        <v>1</v>
      </c>
      <c r="D18" s="30">
        <v>2</v>
      </c>
      <c r="E18" s="30">
        <v>1</v>
      </c>
      <c r="F18" s="30" t="s">
        <v>172</v>
      </c>
      <c r="G18" s="34" t="str">
        <f t="shared" si="0"/>
        <v>1112</v>
      </c>
    </row>
    <row r="19" spans="1:7">
      <c r="A19" s="30">
        <v>1</v>
      </c>
      <c r="B19" s="30">
        <v>2</v>
      </c>
      <c r="C19" s="30">
        <v>1</v>
      </c>
      <c r="D19" s="30">
        <v>2</v>
      </c>
      <c r="E19" s="30">
        <v>1</v>
      </c>
      <c r="F19" s="30" t="s">
        <v>172</v>
      </c>
      <c r="G19" s="34" t="str">
        <f t="shared" si="0"/>
        <v>1212</v>
      </c>
    </row>
    <row r="20" spans="1:7">
      <c r="A20" s="30">
        <v>1</v>
      </c>
      <c r="B20" s="30">
        <v>3</v>
      </c>
      <c r="C20" s="30">
        <v>1</v>
      </c>
      <c r="D20" s="30">
        <v>2</v>
      </c>
      <c r="E20" s="30">
        <v>1</v>
      </c>
      <c r="F20" s="30" t="s">
        <v>172</v>
      </c>
      <c r="G20" s="34" t="str">
        <f t="shared" si="0"/>
        <v>1312</v>
      </c>
    </row>
    <row r="21" spans="1:7">
      <c r="A21" s="30">
        <v>1</v>
      </c>
      <c r="B21" s="30">
        <v>4</v>
      </c>
      <c r="C21" s="30">
        <v>1</v>
      </c>
      <c r="D21" s="30">
        <v>2</v>
      </c>
      <c r="E21" s="30">
        <v>1</v>
      </c>
      <c r="F21" s="30" t="s">
        <v>172</v>
      </c>
      <c r="G21" s="34" t="str">
        <f t="shared" si="0"/>
        <v>1412</v>
      </c>
    </row>
    <row r="22" spans="1:7">
      <c r="A22" s="30">
        <v>1</v>
      </c>
      <c r="B22" s="30">
        <v>1</v>
      </c>
      <c r="C22" s="30">
        <v>2</v>
      </c>
      <c r="D22" s="30">
        <v>2</v>
      </c>
      <c r="E22" s="30">
        <v>1</v>
      </c>
      <c r="F22" s="30" t="s">
        <v>172</v>
      </c>
      <c r="G22" s="34" t="str">
        <f t="shared" si="0"/>
        <v>1122</v>
      </c>
    </row>
    <row r="23" spans="1:7">
      <c r="A23" s="30">
        <v>1</v>
      </c>
      <c r="B23" s="30">
        <v>2</v>
      </c>
      <c r="C23" s="30">
        <v>2</v>
      </c>
      <c r="D23" s="30">
        <v>2</v>
      </c>
      <c r="E23" s="30">
        <v>1</v>
      </c>
      <c r="F23" s="30" t="s">
        <v>172</v>
      </c>
      <c r="G23" s="34" t="str">
        <f t="shared" si="0"/>
        <v>1222</v>
      </c>
    </row>
    <row r="24" spans="1:7">
      <c r="A24" s="30">
        <v>1</v>
      </c>
      <c r="B24" s="30">
        <v>3</v>
      </c>
      <c r="C24" s="30">
        <v>2</v>
      </c>
      <c r="D24" s="30">
        <v>2</v>
      </c>
      <c r="E24" s="30">
        <v>1</v>
      </c>
      <c r="F24" s="30" t="s">
        <v>172</v>
      </c>
      <c r="G24" s="34" t="str">
        <f t="shared" si="0"/>
        <v>1322</v>
      </c>
    </row>
    <row r="25" spans="1:7">
      <c r="A25" s="30">
        <v>1</v>
      </c>
      <c r="B25" s="30">
        <v>4</v>
      </c>
      <c r="C25" s="30">
        <v>2</v>
      </c>
      <c r="D25" s="30">
        <v>2</v>
      </c>
      <c r="E25" s="30">
        <v>1</v>
      </c>
      <c r="F25" s="30" t="s">
        <v>172</v>
      </c>
      <c r="G25" s="34" t="str">
        <f t="shared" si="0"/>
        <v>1422</v>
      </c>
    </row>
    <row r="26" spans="1:7">
      <c r="A26" s="30">
        <v>1</v>
      </c>
      <c r="B26" s="30">
        <v>1</v>
      </c>
      <c r="C26" s="30">
        <v>3</v>
      </c>
      <c r="D26" s="30">
        <v>2</v>
      </c>
      <c r="E26" s="30">
        <v>1</v>
      </c>
      <c r="F26" s="30" t="s">
        <v>172</v>
      </c>
      <c r="G26" s="34" t="str">
        <f t="shared" si="0"/>
        <v>1132</v>
      </c>
    </row>
    <row r="27" spans="1:7">
      <c r="A27" s="30">
        <v>1</v>
      </c>
      <c r="B27" s="30">
        <v>2</v>
      </c>
      <c r="C27" s="30">
        <v>3</v>
      </c>
      <c r="D27" s="30">
        <v>2</v>
      </c>
      <c r="E27" s="30">
        <v>1</v>
      </c>
      <c r="F27" s="30" t="s">
        <v>172</v>
      </c>
      <c r="G27" s="34" t="str">
        <f t="shared" si="0"/>
        <v>1232</v>
      </c>
    </row>
    <row r="28" spans="1:7">
      <c r="A28" s="30">
        <v>1</v>
      </c>
      <c r="B28" s="30">
        <v>3</v>
      </c>
      <c r="C28" s="30">
        <v>3</v>
      </c>
      <c r="D28" s="30">
        <v>2</v>
      </c>
      <c r="E28" s="30">
        <v>1</v>
      </c>
      <c r="F28" s="30" t="s">
        <v>172</v>
      </c>
      <c r="G28" s="34" t="str">
        <f t="shared" si="0"/>
        <v>1332</v>
      </c>
    </row>
    <row r="29" spans="1:7">
      <c r="A29" s="30">
        <v>1</v>
      </c>
      <c r="B29" s="30">
        <v>4</v>
      </c>
      <c r="C29" s="30">
        <v>3</v>
      </c>
      <c r="D29" s="30">
        <v>2</v>
      </c>
      <c r="E29" s="30">
        <v>1</v>
      </c>
      <c r="F29" s="30" t="s">
        <v>172</v>
      </c>
      <c r="G29" s="34" t="str">
        <f t="shared" si="0"/>
        <v>1432</v>
      </c>
    </row>
    <row r="30" spans="1:7">
      <c r="A30" s="30">
        <v>1</v>
      </c>
      <c r="B30" s="30">
        <v>1</v>
      </c>
      <c r="C30" s="30">
        <v>4</v>
      </c>
      <c r="D30" s="30">
        <v>2</v>
      </c>
      <c r="E30" s="30">
        <v>1</v>
      </c>
      <c r="F30" s="30" t="s">
        <v>172</v>
      </c>
      <c r="G30" s="34" t="str">
        <f t="shared" si="0"/>
        <v>1142</v>
      </c>
    </row>
    <row r="31" spans="1:7">
      <c r="A31" s="30">
        <v>1</v>
      </c>
      <c r="B31" s="30">
        <v>2</v>
      </c>
      <c r="C31" s="30">
        <v>4</v>
      </c>
      <c r="D31" s="30">
        <v>2</v>
      </c>
      <c r="E31" s="30">
        <v>1</v>
      </c>
      <c r="F31" s="30" t="s">
        <v>172</v>
      </c>
      <c r="G31" s="34" t="str">
        <f t="shared" si="0"/>
        <v>1242</v>
      </c>
    </row>
    <row r="32" spans="1:7">
      <c r="A32" s="30">
        <v>1</v>
      </c>
      <c r="B32" s="30">
        <v>3</v>
      </c>
      <c r="C32" s="30">
        <v>4</v>
      </c>
      <c r="D32" s="30">
        <v>2</v>
      </c>
      <c r="E32" s="30">
        <v>1</v>
      </c>
      <c r="F32" s="30" t="s">
        <v>172</v>
      </c>
      <c r="G32" s="34" t="str">
        <f t="shared" si="0"/>
        <v>1342</v>
      </c>
    </row>
    <row r="33" spans="1:7">
      <c r="A33" s="30">
        <v>1</v>
      </c>
      <c r="B33" s="30">
        <v>4</v>
      </c>
      <c r="C33" s="30">
        <v>4</v>
      </c>
      <c r="D33" s="30">
        <v>2</v>
      </c>
      <c r="E33" s="30">
        <v>1</v>
      </c>
      <c r="F33" s="30" t="s">
        <v>172</v>
      </c>
      <c r="G33" s="34" t="str">
        <f t="shared" si="0"/>
        <v>1442</v>
      </c>
    </row>
    <row r="34" spans="1:7">
      <c r="A34" s="30">
        <v>1</v>
      </c>
      <c r="B34" s="30">
        <v>1</v>
      </c>
      <c r="C34" s="30">
        <v>1</v>
      </c>
      <c r="D34" s="30">
        <v>3</v>
      </c>
      <c r="E34" s="30">
        <v>1</v>
      </c>
      <c r="F34" s="30" t="s">
        <v>172</v>
      </c>
      <c r="G34" s="34" t="str">
        <f t="shared" si="0"/>
        <v>1113</v>
      </c>
    </row>
    <row r="35" spans="1:7">
      <c r="A35" s="30">
        <v>1</v>
      </c>
      <c r="B35" s="30">
        <v>2</v>
      </c>
      <c r="C35" s="30">
        <v>1</v>
      </c>
      <c r="D35" s="30">
        <v>3</v>
      </c>
      <c r="E35" s="30">
        <v>1</v>
      </c>
      <c r="F35" s="30" t="s">
        <v>172</v>
      </c>
      <c r="G35" s="34" t="str">
        <f t="shared" si="0"/>
        <v>1213</v>
      </c>
    </row>
    <row r="36" spans="1:7">
      <c r="A36" s="30">
        <v>1</v>
      </c>
      <c r="B36" s="30">
        <v>3</v>
      </c>
      <c r="C36" s="30">
        <v>1</v>
      </c>
      <c r="D36" s="30">
        <v>3</v>
      </c>
      <c r="E36" s="30">
        <v>1</v>
      </c>
      <c r="F36" s="30" t="s">
        <v>172</v>
      </c>
      <c r="G36" s="34" t="str">
        <f t="shared" si="0"/>
        <v>1313</v>
      </c>
    </row>
    <row r="37" spans="1:7">
      <c r="A37" s="30">
        <v>1</v>
      </c>
      <c r="B37" s="30">
        <v>4</v>
      </c>
      <c r="C37" s="30">
        <v>1</v>
      </c>
      <c r="D37" s="30">
        <v>3</v>
      </c>
      <c r="E37" s="30">
        <v>1</v>
      </c>
      <c r="F37" s="30" t="s">
        <v>172</v>
      </c>
      <c r="G37" s="34" t="str">
        <f t="shared" si="0"/>
        <v>1413</v>
      </c>
    </row>
    <row r="38" spans="1:7">
      <c r="A38" s="30">
        <v>1</v>
      </c>
      <c r="B38" s="30">
        <v>1</v>
      </c>
      <c r="C38" s="30">
        <v>2</v>
      </c>
      <c r="D38" s="30">
        <v>3</v>
      </c>
      <c r="E38" s="30">
        <v>1</v>
      </c>
      <c r="F38" s="30" t="s">
        <v>172</v>
      </c>
      <c r="G38" s="34" t="str">
        <f t="shared" si="0"/>
        <v>1123</v>
      </c>
    </row>
    <row r="39" spans="1:7">
      <c r="A39" s="30">
        <v>1</v>
      </c>
      <c r="B39" s="30">
        <v>2</v>
      </c>
      <c r="C39" s="30">
        <v>2</v>
      </c>
      <c r="D39" s="30">
        <v>3</v>
      </c>
      <c r="E39" s="30">
        <v>1</v>
      </c>
      <c r="F39" s="30" t="s">
        <v>172</v>
      </c>
      <c r="G39" s="34" t="str">
        <f t="shared" si="0"/>
        <v>1223</v>
      </c>
    </row>
    <row r="40" spans="1:7">
      <c r="A40" s="30">
        <v>1</v>
      </c>
      <c r="B40" s="30">
        <v>3</v>
      </c>
      <c r="C40" s="30">
        <v>2</v>
      </c>
      <c r="D40" s="30">
        <v>3</v>
      </c>
      <c r="E40" s="30">
        <v>1</v>
      </c>
      <c r="F40" s="30" t="s">
        <v>172</v>
      </c>
      <c r="G40" s="34" t="str">
        <f t="shared" si="0"/>
        <v>1323</v>
      </c>
    </row>
    <row r="41" spans="1:7">
      <c r="A41" s="30">
        <v>1</v>
      </c>
      <c r="B41" s="30">
        <v>4</v>
      </c>
      <c r="C41" s="30">
        <v>2</v>
      </c>
      <c r="D41" s="30">
        <v>3</v>
      </c>
      <c r="E41" s="30">
        <v>1</v>
      </c>
      <c r="F41" s="30" t="s">
        <v>172</v>
      </c>
      <c r="G41" s="34" t="str">
        <f t="shared" si="0"/>
        <v>1423</v>
      </c>
    </row>
    <row r="42" spans="1:7">
      <c r="A42" s="30">
        <v>1</v>
      </c>
      <c r="B42" s="30">
        <v>1</v>
      </c>
      <c r="C42" s="30">
        <v>3</v>
      </c>
      <c r="D42" s="30">
        <v>3</v>
      </c>
      <c r="E42" s="30">
        <v>1</v>
      </c>
      <c r="F42" s="30" t="s">
        <v>172</v>
      </c>
      <c r="G42" s="34" t="str">
        <f t="shared" si="0"/>
        <v>1133</v>
      </c>
    </row>
    <row r="43" spans="1:7">
      <c r="A43" s="30">
        <v>1</v>
      </c>
      <c r="B43" s="30">
        <v>2</v>
      </c>
      <c r="C43" s="30">
        <v>3</v>
      </c>
      <c r="D43" s="30">
        <v>3</v>
      </c>
      <c r="E43" s="30">
        <v>1</v>
      </c>
      <c r="F43" s="30" t="s">
        <v>172</v>
      </c>
      <c r="G43" s="34" t="str">
        <f t="shared" si="0"/>
        <v>1233</v>
      </c>
    </row>
    <row r="44" spans="1:7">
      <c r="A44" s="30">
        <v>1</v>
      </c>
      <c r="B44" s="30">
        <v>3</v>
      </c>
      <c r="C44" s="30">
        <v>3</v>
      </c>
      <c r="D44" s="30">
        <v>3</v>
      </c>
      <c r="E44" s="30">
        <v>1</v>
      </c>
      <c r="F44" s="30" t="s">
        <v>172</v>
      </c>
      <c r="G44" s="34" t="str">
        <f t="shared" si="0"/>
        <v>1333</v>
      </c>
    </row>
    <row r="45" spans="1:7">
      <c r="A45" s="30">
        <v>1</v>
      </c>
      <c r="B45" s="30">
        <v>4</v>
      </c>
      <c r="C45" s="30">
        <v>3</v>
      </c>
      <c r="D45" s="30">
        <v>3</v>
      </c>
      <c r="E45" s="30">
        <v>1</v>
      </c>
      <c r="F45" s="30" t="s">
        <v>172</v>
      </c>
      <c r="G45" s="34" t="str">
        <f t="shared" si="0"/>
        <v>1433</v>
      </c>
    </row>
    <row r="46" spans="1:7">
      <c r="A46" s="30">
        <v>1</v>
      </c>
      <c r="B46" s="30">
        <v>1</v>
      </c>
      <c r="C46" s="30">
        <v>4</v>
      </c>
      <c r="D46" s="30">
        <v>3</v>
      </c>
      <c r="E46" s="30">
        <v>1</v>
      </c>
      <c r="F46" s="30" t="s">
        <v>172</v>
      </c>
      <c r="G46" s="34" t="str">
        <f t="shared" si="0"/>
        <v>1143</v>
      </c>
    </row>
    <row r="47" spans="1:7">
      <c r="A47" s="30">
        <v>1</v>
      </c>
      <c r="B47" s="30">
        <v>2</v>
      </c>
      <c r="C47" s="30">
        <v>4</v>
      </c>
      <c r="D47" s="30">
        <v>3</v>
      </c>
      <c r="E47" s="30">
        <v>1</v>
      </c>
      <c r="F47" s="30" t="s">
        <v>172</v>
      </c>
      <c r="G47" s="34" t="str">
        <f t="shared" si="0"/>
        <v>1243</v>
      </c>
    </row>
    <row r="48" spans="1:7">
      <c r="A48" s="30">
        <v>1</v>
      </c>
      <c r="B48" s="30">
        <v>3</v>
      </c>
      <c r="C48" s="30">
        <v>4</v>
      </c>
      <c r="D48" s="30">
        <v>3</v>
      </c>
      <c r="E48" s="30">
        <v>1</v>
      </c>
      <c r="F48" s="30" t="s">
        <v>172</v>
      </c>
      <c r="G48" s="34" t="str">
        <f t="shared" si="0"/>
        <v>1343</v>
      </c>
    </row>
    <row r="49" spans="1:7">
      <c r="A49" s="30">
        <v>1</v>
      </c>
      <c r="B49" s="30">
        <v>4</v>
      </c>
      <c r="C49" s="30">
        <v>4</v>
      </c>
      <c r="D49" s="30">
        <v>3</v>
      </c>
      <c r="E49" s="30">
        <v>1</v>
      </c>
      <c r="F49" s="30" t="s">
        <v>172</v>
      </c>
      <c r="G49" s="34" t="str">
        <f t="shared" si="0"/>
        <v>1443</v>
      </c>
    </row>
    <row r="50" spans="1:7">
      <c r="A50" s="30">
        <v>1</v>
      </c>
      <c r="B50" s="30">
        <v>1</v>
      </c>
      <c r="C50" s="30">
        <v>1</v>
      </c>
      <c r="D50" s="30">
        <v>4</v>
      </c>
      <c r="E50" s="30">
        <v>1</v>
      </c>
      <c r="F50" s="30" t="s">
        <v>172</v>
      </c>
      <c r="G50" s="34" t="str">
        <f t="shared" si="0"/>
        <v>1114</v>
      </c>
    </row>
    <row r="51" spans="1:7">
      <c r="A51" s="30">
        <v>1</v>
      </c>
      <c r="B51" s="30">
        <v>2</v>
      </c>
      <c r="C51" s="30">
        <v>1</v>
      </c>
      <c r="D51" s="30">
        <v>4</v>
      </c>
      <c r="E51" s="30">
        <v>1</v>
      </c>
      <c r="F51" s="30" t="s">
        <v>172</v>
      </c>
      <c r="G51" s="34" t="str">
        <f t="shared" si="0"/>
        <v>1214</v>
      </c>
    </row>
    <row r="52" spans="1:7">
      <c r="A52" s="30">
        <v>1</v>
      </c>
      <c r="B52" s="30">
        <v>3</v>
      </c>
      <c r="C52" s="30">
        <v>1</v>
      </c>
      <c r="D52" s="30">
        <v>4</v>
      </c>
      <c r="E52" s="30">
        <v>1</v>
      </c>
      <c r="F52" s="30" t="s">
        <v>172</v>
      </c>
      <c r="G52" s="34" t="str">
        <f t="shared" si="0"/>
        <v>1314</v>
      </c>
    </row>
    <row r="53" spans="1:7">
      <c r="A53" s="30">
        <v>1</v>
      </c>
      <c r="B53" s="30">
        <v>4</v>
      </c>
      <c r="C53" s="30">
        <v>1</v>
      </c>
      <c r="D53" s="30">
        <v>4</v>
      </c>
      <c r="E53" s="30">
        <v>1</v>
      </c>
      <c r="F53" s="30" t="s">
        <v>172</v>
      </c>
      <c r="G53" s="34" t="str">
        <f t="shared" si="0"/>
        <v>1414</v>
      </c>
    </row>
    <row r="54" spans="1:7">
      <c r="A54" s="30">
        <v>1</v>
      </c>
      <c r="B54" s="30">
        <v>1</v>
      </c>
      <c r="C54" s="30">
        <v>2</v>
      </c>
      <c r="D54" s="30">
        <v>4</v>
      </c>
      <c r="E54" s="30">
        <v>1</v>
      </c>
      <c r="F54" s="30" t="s">
        <v>172</v>
      </c>
      <c r="G54" s="34" t="str">
        <f t="shared" si="0"/>
        <v>1124</v>
      </c>
    </row>
    <row r="55" spans="1:7">
      <c r="A55" s="30">
        <v>1</v>
      </c>
      <c r="B55" s="30">
        <v>2</v>
      </c>
      <c r="C55" s="30">
        <v>2</v>
      </c>
      <c r="D55" s="30">
        <v>4</v>
      </c>
      <c r="E55" s="30">
        <v>1</v>
      </c>
      <c r="F55" s="30" t="s">
        <v>172</v>
      </c>
      <c r="G55" s="34" t="str">
        <f t="shared" si="0"/>
        <v>1224</v>
      </c>
    </row>
    <row r="56" spans="1:7">
      <c r="A56" s="30">
        <v>1</v>
      </c>
      <c r="B56" s="30">
        <v>3</v>
      </c>
      <c r="C56" s="30">
        <v>2</v>
      </c>
      <c r="D56" s="30">
        <v>4</v>
      </c>
      <c r="E56" s="30">
        <v>1</v>
      </c>
      <c r="F56" s="30" t="s">
        <v>172</v>
      </c>
      <c r="G56" s="34" t="str">
        <f t="shared" si="0"/>
        <v>1324</v>
      </c>
    </row>
    <row r="57" spans="1:7">
      <c r="A57" s="30">
        <v>1</v>
      </c>
      <c r="B57" s="30">
        <v>4</v>
      </c>
      <c r="C57" s="30">
        <v>2</v>
      </c>
      <c r="D57" s="30">
        <v>4</v>
      </c>
      <c r="E57" s="30">
        <v>1</v>
      </c>
      <c r="F57" s="30" t="s">
        <v>172</v>
      </c>
      <c r="G57" s="34" t="str">
        <f t="shared" si="0"/>
        <v>1424</v>
      </c>
    </row>
    <row r="58" spans="1:7">
      <c r="A58" s="30">
        <v>1</v>
      </c>
      <c r="B58" s="30">
        <v>1</v>
      </c>
      <c r="C58" s="30">
        <v>3</v>
      </c>
      <c r="D58" s="30">
        <v>4</v>
      </c>
      <c r="E58" s="30">
        <v>1</v>
      </c>
      <c r="F58" s="30" t="s">
        <v>172</v>
      </c>
      <c r="G58" s="34" t="str">
        <f t="shared" si="0"/>
        <v>1134</v>
      </c>
    </row>
    <row r="59" spans="1:7">
      <c r="A59" s="30">
        <v>1</v>
      </c>
      <c r="B59" s="30">
        <v>2</v>
      </c>
      <c r="C59" s="30">
        <v>3</v>
      </c>
      <c r="D59" s="30">
        <v>4</v>
      </c>
      <c r="E59" s="30">
        <v>1</v>
      </c>
      <c r="F59" s="30" t="s">
        <v>172</v>
      </c>
      <c r="G59" s="34" t="str">
        <f t="shared" si="0"/>
        <v>1234</v>
      </c>
    </row>
    <row r="60" spans="1:7">
      <c r="A60" s="30">
        <v>1</v>
      </c>
      <c r="B60" s="30">
        <v>3</v>
      </c>
      <c r="C60" s="30">
        <v>3</v>
      </c>
      <c r="D60" s="30">
        <v>4</v>
      </c>
      <c r="E60" s="30">
        <v>1</v>
      </c>
      <c r="F60" s="30" t="s">
        <v>172</v>
      </c>
      <c r="G60" s="34" t="str">
        <f t="shared" si="0"/>
        <v>1334</v>
      </c>
    </row>
    <row r="61" spans="1:7">
      <c r="A61" s="30">
        <v>1</v>
      </c>
      <c r="B61" s="30">
        <v>4</v>
      </c>
      <c r="C61" s="30">
        <v>3</v>
      </c>
      <c r="D61" s="30">
        <v>4</v>
      </c>
      <c r="E61" s="30">
        <v>1</v>
      </c>
      <c r="F61" s="30" t="s">
        <v>172</v>
      </c>
      <c r="G61" s="34" t="str">
        <f t="shared" si="0"/>
        <v>1434</v>
      </c>
    </row>
    <row r="62" spans="1:7">
      <c r="A62" s="30">
        <v>1</v>
      </c>
      <c r="B62" s="30">
        <v>1</v>
      </c>
      <c r="C62" s="30">
        <v>4</v>
      </c>
      <c r="D62" s="30">
        <v>4</v>
      </c>
      <c r="E62" s="30">
        <v>1</v>
      </c>
      <c r="F62" s="30" t="s">
        <v>172</v>
      </c>
      <c r="G62" s="34" t="str">
        <f t="shared" si="0"/>
        <v>1144</v>
      </c>
    </row>
    <row r="63" spans="1:7">
      <c r="A63" s="30">
        <v>1</v>
      </c>
      <c r="B63" s="30">
        <v>2</v>
      </c>
      <c r="C63" s="30">
        <v>4</v>
      </c>
      <c r="D63" s="30">
        <v>4</v>
      </c>
      <c r="E63" s="30">
        <v>1</v>
      </c>
      <c r="F63" s="30" t="s">
        <v>172</v>
      </c>
      <c r="G63" s="34" t="str">
        <f t="shared" si="0"/>
        <v>1244</v>
      </c>
    </row>
    <row r="64" spans="1:7">
      <c r="A64" s="30">
        <v>1</v>
      </c>
      <c r="B64" s="30">
        <v>3</v>
      </c>
      <c r="C64" s="30">
        <v>4</v>
      </c>
      <c r="D64" s="30">
        <v>4</v>
      </c>
      <c r="E64" s="30">
        <v>1</v>
      </c>
      <c r="F64" s="30" t="s">
        <v>172</v>
      </c>
      <c r="G64" s="34" t="str">
        <f t="shared" si="0"/>
        <v>1344</v>
      </c>
    </row>
    <row r="65" spans="1:7">
      <c r="A65" s="30">
        <v>1</v>
      </c>
      <c r="B65" s="30">
        <v>4</v>
      </c>
      <c r="C65" s="30">
        <v>4</v>
      </c>
      <c r="D65" s="30">
        <v>4</v>
      </c>
      <c r="E65" s="30">
        <v>1</v>
      </c>
      <c r="F65" s="30" t="s">
        <v>172</v>
      </c>
      <c r="G65" s="34" t="str">
        <f t="shared" si="0"/>
        <v>1444</v>
      </c>
    </row>
    <row r="66" spans="1:7">
      <c r="A66" s="30">
        <v>4</v>
      </c>
      <c r="B66" s="30">
        <v>1</v>
      </c>
      <c r="C66" s="30">
        <v>1</v>
      </c>
      <c r="D66" s="30">
        <v>1</v>
      </c>
      <c r="E66" s="30">
        <v>2</v>
      </c>
      <c r="F66" s="30" t="s">
        <v>173</v>
      </c>
      <c r="G66" s="34" t="str">
        <f t="shared" si="0"/>
        <v>4111</v>
      </c>
    </row>
    <row r="67" spans="1:7">
      <c r="A67" s="30">
        <v>4</v>
      </c>
      <c r="B67" s="30">
        <v>2</v>
      </c>
      <c r="C67" s="30">
        <v>1</v>
      </c>
      <c r="D67" s="30">
        <v>1</v>
      </c>
      <c r="E67" s="30">
        <v>2</v>
      </c>
      <c r="F67" s="30" t="s">
        <v>173</v>
      </c>
      <c r="G67" s="34" t="str">
        <f t="shared" ref="G67:G129" si="1">CONCATENATE(A67,B67,C67,D67)</f>
        <v>4211</v>
      </c>
    </row>
    <row r="68" spans="1:7">
      <c r="A68" s="30">
        <v>4</v>
      </c>
      <c r="B68" s="30">
        <v>3</v>
      </c>
      <c r="C68" s="30">
        <v>1</v>
      </c>
      <c r="D68" s="30">
        <v>1</v>
      </c>
      <c r="E68" s="30">
        <v>2</v>
      </c>
      <c r="F68" s="30" t="s">
        <v>173</v>
      </c>
      <c r="G68" s="34" t="str">
        <f t="shared" si="1"/>
        <v>4311</v>
      </c>
    </row>
    <row r="69" spans="1:7">
      <c r="A69" s="30">
        <v>4</v>
      </c>
      <c r="B69" s="30">
        <v>4</v>
      </c>
      <c r="C69" s="30">
        <v>1</v>
      </c>
      <c r="D69" s="30">
        <v>1</v>
      </c>
      <c r="E69" s="30">
        <v>2</v>
      </c>
      <c r="F69" s="30" t="s">
        <v>173</v>
      </c>
      <c r="G69" s="34" t="str">
        <f t="shared" si="1"/>
        <v>4411</v>
      </c>
    </row>
    <row r="70" spans="1:7">
      <c r="A70" s="30">
        <v>4</v>
      </c>
      <c r="B70" s="30">
        <v>1</v>
      </c>
      <c r="C70" s="30">
        <v>1</v>
      </c>
      <c r="D70" s="30">
        <v>2</v>
      </c>
      <c r="E70" s="30">
        <v>2</v>
      </c>
      <c r="F70" s="30" t="s">
        <v>173</v>
      </c>
      <c r="G70" s="34" t="str">
        <f t="shared" si="1"/>
        <v>4112</v>
      </c>
    </row>
    <row r="71" spans="1:7">
      <c r="A71" s="30">
        <v>4</v>
      </c>
      <c r="B71" s="30">
        <v>2</v>
      </c>
      <c r="C71" s="30">
        <v>1</v>
      </c>
      <c r="D71" s="30">
        <v>2</v>
      </c>
      <c r="E71" s="30">
        <v>2</v>
      </c>
      <c r="F71" s="30" t="s">
        <v>173</v>
      </c>
      <c r="G71" s="34" t="str">
        <f t="shared" si="1"/>
        <v>4212</v>
      </c>
    </row>
    <row r="72" spans="1:7">
      <c r="A72" s="30">
        <v>4</v>
      </c>
      <c r="B72" s="30">
        <v>3</v>
      </c>
      <c r="C72" s="30">
        <v>1</v>
      </c>
      <c r="D72" s="30">
        <v>2</v>
      </c>
      <c r="E72" s="30">
        <v>2</v>
      </c>
      <c r="F72" s="30" t="s">
        <v>173</v>
      </c>
      <c r="G72" s="34" t="str">
        <f t="shared" si="1"/>
        <v>4312</v>
      </c>
    </row>
    <row r="73" spans="1:7">
      <c r="A73" s="30">
        <v>4</v>
      </c>
      <c r="B73" s="30">
        <v>4</v>
      </c>
      <c r="C73" s="30">
        <v>1</v>
      </c>
      <c r="D73" s="30">
        <v>2</v>
      </c>
      <c r="E73" s="30">
        <v>2</v>
      </c>
      <c r="F73" s="30" t="s">
        <v>173</v>
      </c>
      <c r="G73" s="34" t="str">
        <f t="shared" si="1"/>
        <v>4412</v>
      </c>
    </row>
    <row r="74" spans="1:7">
      <c r="A74" s="30">
        <v>4</v>
      </c>
      <c r="B74" s="30">
        <v>1</v>
      </c>
      <c r="C74" s="30">
        <v>1</v>
      </c>
      <c r="D74" s="30">
        <v>3</v>
      </c>
      <c r="E74" s="30">
        <v>2</v>
      </c>
      <c r="F74" s="30" t="s">
        <v>173</v>
      </c>
      <c r="G74" s="34" t="str">
        <f t="shared" si="1"/>
        <v>4113</v>
      </c>
    </row>
    <row r="75" spans="1:7">
      <c r="A75" s="30">
        <v>4</v>
      </c>
      <c r="B75" s="30">
        <v>2</v>
      </c>
      <c r="C75" s="30">
        <v>1</v>
      </c>
      <c r="D75" s="30">
        <v>3</v>
      </c>
      <c r="E75" s="30">
        <v>2</v>
      </c>
      <c r="F75" s="30" t="s">
        <v>173</v>
      </c>
      <c r="G75" s="34" t="str">
        <f t="shared" si="1"/>
        <v>4213</v>
      </c>
    </row>
    <row r="76" spans="1:7">
      <c r="A76" s="30">
        <v>4</v>
      </c>
      <c r="B76" s="30">
        <v>3</v>
      </c>
      <c r="C76" s="30">
        <v>1</v>
      </c>
      <c r="D76" s="30">
        <v>3</v>
      </c>
      <c r="E76" s="30">
        <v>2</v>
      </c>
      <c r="F76" s="30" t="s">
        <v>173</v>
      </c>
      <c r="G76" s="34" t="str">
        <f t="shared" si="1"/>
        <v>4313</v>
      </c>
    </row>
    <row r="77" spans="1:7">
      <c r="A77" s="30">
        <v>4</v>
      </c>
      <c r="B77" s="30">
        <v>4</v>
      </c>
      <c r="C77" s="30">
        <v>1</v>
      </c>
      <c r="D77" s="30">
        <v>3</v>
      </c>
      <c r="E77" s="30">
        <v>2</v>
      </c>
      <c r="F77" s="30" t="s">
        <v>173</v>
      </c>
      <c r="G77" s="34" t="str">
        <f t="shared" si="1"/>
        <v>4413</v>
      </c>
    </row>
    <row r="78" spans="1:7">
      <c r="A78" s="30">
        <v>4</v>
      </c>
      <c r="B78" s="30">
        <v>1</v>
      </c>
      <c r="C78" s="30">
        <v>1</v>
      </c>
      <c r="D78" s="30">
        <v>4</v>
      </c>
      <c r="E78" s="30">
        <v>2</v>
      </c>
      <c r="F78" s="30" t="s">
        <v>173</v>
      </c>
      <c r="G78" s="34" t="str">
        <f t="shared" si="1"/>
        <v>4114</v>
      </c>
    </row>
    <row r="79" spans="1:7">
      <c r="A79" s="30">
        <v>4</v>
      </c>
      <c r="B79" s="30">
        <v>2</v>
      </c>
      <c r="C79" s="30">
        <v>1</v>
      </c>
      <c r="D79" s="30">
        <v>4</v>
      </c>
      <c r="E79" s="30">
        <v>2</v>
      </c>
      <c r="F79" s="30" t="s">
        <v>173</v>
      </c>
      <c r="G79" s="34" t="str">
        <f t="shared" si="1"/>
        <v>4214</v>
      </c>
    </row>
    <row r="80" spans="1:7">
      <c r="A80" s="30">
        <v>4</v>
      </c>
      <c r="B80" s="30">
        <v>3</v>
      </c>
      <c r="C80" s="30">
        <v>1</v>
      </c>
      <c r="D80" s="30">
        <v>4</v>
      </c>
      <c r="E80" s="30">
        <v>2</v>
      </c>
      <c r="F80" s="30" t="s">
        <v>173</v>
      </c>
      <c r="G80" s="34" t="str">
        <f t="shared" si="1"/>
        <v>4314</v>
      </c>
    </row>
    <row r="81" spans="1:7">
      <c r="A81" s="30">
        <v>4</v>
      </c>
      <c r="B81" s="30">
        <v>4</v>
      </c>
      <c r="C81" s="30">
        <v>1</v>
      </c>
      <c r="D81" s="30">
        <v>4</v>
      </c>
      <c r="E81" s="30">
        <v>2</v>
      </c>
      <c r="F81" s="30" t="s">
        <v>173</v>
      </c>
      <c r="G81" s="34" t="str">
        <f t="shared" si="1"/>
        <v>4414</v>
      </c>
    </row>
    <row r="82" spans="1:7">
      <c r="A82" s="30">
        <v>4</v>
      </c>
      <c r="B82" s="30">
        <v>1</v>
      </c>
      <c r="C82" s="30">
        <v>2</v>
      </c>
      <c r="D82" s="30">
        <v>1</v>
      </c>
      <c r="E82" s="30">
        <v>2</v>
      </c>
      <c r="F82" s="30" t="s">
        <v>174</v>
      </c>
      <c r="G82" s="34" t="str">
        <f t="shared" si="1"/>
        <v>4121</v>
      </c>
    </row>
    <row r="83" spans="1:7">
      <c r="A83" s="30">
        <v>4</v>
      </c>
      <c r="B83" s="30">
        <v>2</v>
      </c>
      <c r="C83" s="30">
        <v>2</v>
      </c>
      <c r="D83" s="30">
        <v>1</v>
      </c>
      <c r="E83" s="30">
        <v>2</v>
      </c>
      <c r="F83" s="30" t="s">
        <v>174</v>
      </c>
      <c r="G83" s="34" t="str">
        <f t="shared" si="1"/>
        <v>4221</v>
      </c>
    </row>
    <row r="84" spans="1:7">
      <c r="A84" s="30">
        <v>4</v>
      </c>
      <c r="B84" s="30">
        <v>3</v>
      </c>
      <c r="C84" s="30">
        <v>2</v>
      </c>
      <c r="D84" s="30">
        <v>1</v>
      </c>
      <c r="E84" s="30">
        <v>2</v>
      </c>
      <c r="F84" s="30" t="s">
        <v>174</v>
      </c>
      <c r="G84" s="34" t="str">
        <f t="shared" si="1"/>
        <v>4321</v>
      </c>
    </row>
    <row r="85" spans="1:7">
      <c r="A85" s="30">
        <v>4</v>
      </c>
      <c r="B85" s="30">
        <v>4</v>
      </c>
      <c r="C85" s="30">
        <v>2</v>
      </c>
      <c r="D85" s="30">
        <v>1</v>
      </c>
      <c r="E85" s="30">
        <v>2</v>
      </c>
      <c r="F85" s="30" t="s">
        <v>174</v>
      </c>
      <c r="G85" s="34" t="str">
        <f t="shared" si="1"/>
        <v>4421</v>
      </c>
    </row>
    <row r="86" spans="1:7">
      <c r="A86" s="30">
        <v>4</v>
      </c>
      <c r="B86" s="30">
        <v>1</v>
      </c>
      <c r="C86" s="30">
        <v>3</v>
      </c>
      <c r="D86" s="30">
        <v>1</v>
      </c>
      <c r="E86" s="30">
        <v>2</v>
      </c>
      <c r="F86" s="30" t="s">
        <v>174</v>
      </c>
      <c r="G86" s="34" t="str">
        <f t="shared" si="1"/>
        <v>4131</v>
      </c>
    </row>
    <row r="87" spans="1:7">
      <c r="A87" s="30">
        <v>4</v>
      </c>
      <c r="B87" s="30">
        <v>2</v>
      </c>
      <c r="C87" s="30">
        <v>3</v>
      </c>
      <c r="D87" s="30">
        <v>1</v>
      </c>
      <c r="E87" s="30">
        <v>2</v>
      </c>
      <c r="F87" s="30" t="s">
        <v>174</v>
      </c>
      <c r="G87" s="34" t="str">
        <f t="shared" si="1"/>
        <v>4231</v>
      </c>
    </row>
    <row r="88" spans="1:7">
      <c r="A88" s="30">
        <v>4</v>
      </c>
      <c r="B88" s="30">
        <v>3</v>
      </c>
      <c r="C88" s="30">
        <v>3</v>
      </c>
      <c r="D88" s="30">
        <v>1</v>
      </c>
      <c r="E88" s="30">
        <v>2</v>
      </c>
      <c r="F88" s="30" t="s">
        <v>174</v>
      </c>
      <c r="G88" s="34" t="str">
        <f t="shared" si="1"/>
        <v>4331</v>
      </c>
    </row>
    <row r="89" spans="1:7">
      <c r="A89" s="30">
        <v>4</v>
      </c>
      <c r="B89" s="30">
        <v>4</v>
      </c>
      <c r="C89" s="30">
        <v>3</v>
      </c>
      <c r="D89" s="30">
        <v>1</v>
      </c>
      <c r="E89" s="30">
        <v>2</v>
      </c>
      <c r="F89" s="30" t="s">
        <v>174</v>
      </c>
      <c r="G89" s="34" t="str">
        <f t="shared" si="1"/>
        <v>4431</v>
      </c>
    </row>
    <row r="90" spans="1:7">
      <c r="A90" s="30">
        <v>4</v>
      </c>
      <c r="B90" s="30">
        <v>1</v>
      </c>
      <c r="C90" s="30">
        <v>4</v>
      </c>
      <c r="D90" s="30">
        <v>1</v>
      </c>
      <c r="E90" s="30">
        <v>2</v>
      </c>
      <c r="F90" s="30" t="s">
        <v>174</v>
      </c>
      <c r="G90" s="34" t="str">
        <f t="shared" si="1"/>
        <v>4141</v>
      </c>
    </row>
    <row r="91" spans="1:7">
      <c r="A91" s="30">
        <v>4</v>
      </c>
      <c r="B91" s="30">
        <v>2</v>
      </c>
      <c r="C91" s="30">
        <v>4</v>
      </c>
      <c r="D91" s="30">
        <v>1</v>
      </c>
      <c r="E91" s="30">
        <v>2</v>
      </c>
      <c r="F91" s="30" t="s">
        <v>174</v>
      </c>
      <c r="G91" s="34" t="str">
        <f t="shared" si="1"/>
        <v>4241</v>
      </c>
    </row>
    <row r="92" spans="1:7">
      <c r="A92" s="30">
        <v>4</v>
      </c>
      <c r="B92" s="30">
        <v>3</v>
      </c>
      <c r="C92" s="30">
        <v>4</v>
      </c>
      <c r="D92" s="30">
        <v>1</v>
      </c>
      <c r="E92" s="30">
        <v>2</v>
      </c>
      <c r="F92" s="30" t="s">
        <v>174</v>
      </c>
      <c r="G92" s="34" t="str">
        <f t="shared" si="1"/>
        <v>4341</v>
      </c>
    </row>
    <row r="93" spans="1:7">
      <c r="A93" s="30">
        <v>4</v>
      </c>
      <c r="B93" s="30">
        <v>4</v>
      </c>
      <c r="C93" s="30">
        <v>4</v>
      </c>
      <c r="D93" s="30">
        <v>1</v>
      </c>
      <c r="E93" s="30">
        <v>2</v>
      </c>
      <c r="F93" s="30" t="s">
        <v>174</v>
      </c>
      <c r="G93" s="34" t="str">
        <f t="shared" si="1"/>
        <v>4441</v>
      </c>
    </row>
    <row r="94" spans="1:7">
      <c r="A94" s="30">
        <v>4</v>
      </c>
      <c r="B94" s="30">
        <v>1</v>
      </c>
      <c r="C94" s="30">
        <v>2</v>
      </c>
      <c r="D94" s="30">
        <v>2</v>
      </c>
      <c r="E94" s="30">
        <v>2</v>
      </c>
      <c r="F94" s="30" t="s">
        <v>175</v>
      </c>
      <c r="G94" s="34" t="str">
        <f t="shared" si="1"/>
        <v>4122</v>
      </c>
    </row>
    <row r="95" spans="1:7">
      <c r="A95" s="30">
        <v>4</v>
      </c>
      <c r="B95" s="30">
        <v>2</v>
      </c>
      <c r="C95" s="30">
        <v>2</v>
      </c>
      <c r="D95" s="30">
        <v>2</v>
      </c>
      <c r="E95" s="30">
        <v>2</v>
      </c>
      <c r="F95" s="30" t="s">
        <v>175</v>
      </c>
      <c r="G95" s="34" t="str">
        <f t="shared" si="1"/>
        <v>4222</v>
      </c>
    </row>
    <row r="96" spans="1:7">
      <c r="A96" s="30">
        <v>4</v>
      </c>
      <c r="B96" s="30">
        <v>3</v>
      </c>
      <c r="C96" s="30">
        <v>2</v>
      </c>
      <c r="D96" s="30">
        <v>2</v>
      </c>
      <c r="E96" s="30">
        <v>2</v>
      </c>
      <c r="F96" s="30" t="s">
        <v>175</v>
      </c>
      <c r="G96" s="34" t="str">
        <f t="shared" si="1"/>
        <v>4322</v>
      </c>
    </row>
    <row r="97" spans="1:7">
      <c r="A97" s="30">
        <v>4</v>
      </c>
      <c r="B97" s="30">
        <v>4</v>
      </c>
      <c r="C97" s="30">
        <v>2</v>
      </c>
      <c r="D97" s="30">
        <v>2</v>
      </c>
      <c r="E97" s="30">
        <v>2</v>
      </c>
      <c r="F97" s="30" t="s">
        <v>175</v>
      </c>
      <c r="G97" s="34" t="str">
        <f t="shared" si="1"/>
        <v>4422</v>
      </c>
    </row>
    <row r="98" spans="1:7">
      <c r="A98" s="30">
        <v>4</v>
      </c>
      <c r="B98" s="30">
        <v>1</v>
      </c>
      <c r="C98" s="30">
        <v>2</v>
      </c>
      <c r="D98" s="30">
        <v>3</v>
      </c>
      <c r="E98" s="30">
        <v>2</v>
      </c>
      <c r="F98" s="30" t="s">
        <v>175</v>
      </c>
      <c r="G98" s="34" t="str">
        <f t="shared" si="1"/>
        <v>4123</v>
      </c>
    </row>
    <row r="99" spans="1:7">
      <c r="A99" s="30">
        <v>4</v>
      </c>
      <c r="B99" s="30">
        <v>2</v>
      </c>
      <c r="C99" s="30">
        <v>2</v>
      </c>
      <c r="D99" s="30">
        <v>3</v>
      </c>
      <c r="E99" s="30">
        <v>2</v>
      </c>
      <c r="F99" s="30" t="s">
        <v>175</v>
      </c>
      <c r="G99" s="34" t="str">
        <f t="shared" si="1"/>
        <v>4223</v>
      </c>
    </row>
    <row r="100" spans="1:7">
      <c r="A100" s="30">
        <v>4</v>
      </c>
      <c r="B100" s="30">
        <v>3</v>
      </c>
      <c r="C100" s="30">
        <v>2</v>
      </c>
      <c r="D100" s="30">
        <v>3</v>
      </c>
      <c r="E100" s="30">
        <v>2</v>
      </c>
      <c r="F100" s="30" t="s">
        <v>175</v>
      </c>
      <c r="G100" s="34" t="str">
        <f t="shared" si="1"/>
        <v>4323</v>
      </c>
    </row>
    <row r="101" spans="1:7">
      <c r="A101" s="30">
        <v>4</v>
      </c>
      <c r="B101" s="30">
        <v>4</v>
      </c>
      <c r="C101" s="30">
        <v>2</v>
      </c>
      <c r="D101" s="30">
        <v>3</v>
      </c>
      <c r="E101" s="30">
        <v>2</v>
      </c>
      <c r="F101" s="30" t="s">
        <v>175</v>
      </c>
      <c r="G101" s="34" t="str">
        <f t="shared" si="1"/>
        <v>4423</v>
      </c>
    </row>
    <row r="102" spans="1:7">
      <c r="A102" s="30">
        <v>4</v>
      </c>
      <c r="B102" s="30">
        <v>1</v>
      </c>
      <c r="C102" s="30">
        <v>2</v>
      </c>
      <c r="D102" s="30">
        <v>4</v>
      </c>
      <c r="E102" s="30">
        <v>2</v>
      </c>
      <c r="F102" s="30" t="s">
        <v>175</v>
      </c>
      <c r="G102" s="34" t="str">
        <f t="shared" si="1"/>
        <v>4124</v>
      </c>
    </row>
    <row r="103" spans="1:7">
      <c r="A103" s="30">
        <v>4</v>
      </c>
      <c r="B103" s="30">
        <v>2</v>
      </c>
      <c r="C103" s="30">
        <v>2</v>
      </c>
      <c r="D103" s="30">
        <v>4</v>
      </c>
      <c r="E103" s="30">
        <v>2</v>
      </c>
      <c r="F103" s="30" t="s">
        <v>175</v>
      </c>
      <c r="G103" s="34" t="str">
        <f t="shared" si="1"/>
        <v>4224</v>
      </c>
    </row>
    <row r="104" spans="1:7">
      <c r="A104" s="30">
        <v>4</v>
      </c>
      <c r="B104" s="30">
        <v>3</v>
      </c>
      <c r="C104" s="30">
        <v>2</v>
      </c>
      <c r="D104" s="30">
        <v>4</v>
      </c>
      <c r="E104" s="30">
        <v>2</v>
      </c>
      <c r="F104" s="30" t="s">
        <v>175</v>
      </c>
      <c r="G104" s="34" t="str">
        <f t="shared" si="1"/>
        <v>4324</v>
      </c>
    </row>
    <row r="105" spans="1:7">
      <c r="A105" s="30">
        <v>4</v>
      </c>
      <c r="B105" s="30">
        <v>4</v>
      </c>
      <c r="C105" s="30">
        <v>2</v>
      </c>
      <c r="D105" s="30">
        <v>4</v>
      </c>
      <c r="E105" s="30">
        <v>2</v>
      </c>
      <c r="F105" s="30" t="s">
        <v>175</v>
      </c>
      <c r="G105" s="34" t="str">
        <f t="shared" si="1"/>
        <v>4424</v>
      </c>
    </row>
    <row r="106" spans="1:7">
      <c r="A106" s="30">
        <v>4</v>
      </c>
      <c r="B106" s="30">
        <v>1</v>
      </c>
      <c r="C106" s="30">
        <v>3</v>
      </c>
      <c r="D106" s="30">
        <v>2</v>
      </c>
      <c r="E106" s="30">
        <v>2</v>
      </c>
      <c r="F106" s="30" t="s">
        <v>176</v>
      </c>
      <c r="G106" s="34" t="str">
        <f t="shared" si="1"/>
        <v>4132</v>
      </c>
    </row>
    <row r="107" spans="1:7">
      <c r="A107" s="30">
        <v>4</v>
      </c>
      <c r="B107" s="30">
        <v>2</v>
      </c>
      <c r="C107" s="30">
        <v>3</v>
      </c>
      <c r="D107" s="30">
        <v>2</v>
      </c>
      <c r="E107" s="30">
        <v>2</v>
      </c>
      <c r="F107" s="30" t="s">
        <v>176</v>
      </c>
      <c r="G107" s="34" t="str">
        <f t="shared" si="1"/>
        <v>4232</v>
      </c>
    </row>
    <row r="108" spans="1:7">
      <c r="A108" s="30">
        <v>4</v>
      </c>
      <c r="B108" s="30">
        <v>3</v>
      </c>
      <c r="C108" s="30">
        <v>3</v>
      </c>
      <c r="D108" s="30">
        <v>2</v>
      </c>
      <c r="E108" s="30">
        <v>2</v>
      </c>
      <c r="F108" s="30" t="s">
        <v>176</v>
      </c>
      <c r="G108" s="34" t="str">
        <f t="shared" si="1"/>
        <v>4332</v>
      </c>
    </row>
    <row r="109" spans="1:7">
      <c r="A109" s="30">
        <v>4</v>
      </c>
      <c r="B109" s="30">
        <v>4</v>
      </c>
      <c r="C109" s="30">
        <v>3</v>
      </c>
      <c r="D109" s="30">
        <v>2</v>
      </c>
      <c r="E109" s="30">
        <v>2</v>
      </c>
      <c r="F109" s="30" t="s">
        <v>176</v>
      </c>
      <c r="G109" s="34" t="str">
        <f t="shared" si="1"/>
        <v>4432</v>
      </c>
    </row>
    <row r="110" spans="1:7">
      <c r="A110" s="30">
        <v>4</v>
      </c>
      <c r="B110" s="30">
        <v>1</v>
      </c>
      <c r="C110" s="30">
        <v>4</v>
      </c>
      <c r="D110" s="30">
        <v>2</v>
      </c>
      <c r="E110" s="30">
        <v>2</v>
      </c>
      <c r="F110" s="30" t="s">
        <v>176</v>
      </c>
      <c r="G110" s="34" t="str">
        <f t="shared" si="1"/>
        <v>4142</v>
      </c>
    </row>
    <row r="111" spans="1:7">
      <c r="A111" s="30">
        <v>4</v>
      </c>
      <c r="B111" s="30">
        <v>2</v>
      </c>
      <c r="C111" s="30">
        <v>4</v>
      </c>
      <c r="D111" s="30">
        <v>2</v>
      </c>
      <c r="E111" s="30">
        <v>2</v>
      </c>
      <c r="F111" s="30" t="s">
        <v>176</v>
      </c>
      <c r="G111" s="34" t="str">
        <f t="shared" si="1"/>
        <v>4242</v>
      </c>
    </row>
    <row r="112" spans="1:7">
      <c r="A112" s="30">
        <v>4</v>
      </c>
      <c r="B112" s="30">
        <v>3</v>
      </c>
      <c r="C112" s="30">
        <v>4</v>
      </c>
      <c r="D112" s="30">
        <v>2</v>
      </c>
      <c r="E112" s="30">
        <v>2</v>
      </c>
      <c r="F112" s="30" t="s">
        <v>176</v>
      </c>
      <c r="G112" s="34" t="str">
        <f t="shared" si="1"/>
        <v>4342</v>
      </c>
    </row>
    <row r="113" spans="1:7">
      <c r="A113" s="30">
        <v>4</v>
      </c>
      <c r="B113" s="30">
        <v>4</v>
      </c>
      <c r="C113" s="30">
        <v>4</v>
      </c>
      <c r="D113" s="30">
        <v>2</v>
      </c>
      <c r="E113" s="30">
        <v>2</v>
      </c>
      <c r="F113" s="30" t="s">
        <v>176</v>
      </c>
      <c r="G113" s="34" t="str">
        <f t="shared" si="1"/>
        <v>4442</v>
      </c>
    </row>
    <row r="114" spans="1:7">
      <c r="A114" s="30">
        <v>4</v>
      </c>
      <c r="B114" s="30">
        <v>1</v>
      </c>
      <c r="C114" s="30">
        <v>3</v>
      </c>
      <c r="D114" s="30">
        <v>3</v>
      </c>
      <c r="E114" s="30">
        <v>2</v>
      </c>
      <c r="F114" s="30" t="s">
        <v>239</v>
      </c>
      <c r="G114" s="34" t="str">
        <f t="shared" si="1"/>
        <v>4133</v>
      </c>
    </row>
    <row r="115" spans="1:7">
      <c r="A115" s="30">
        <v>4</v>
      </c>
      <c r="B115" s="30">
        <v>1</v>
      </c>
      <c r="C115" s="30">
        <v>4</v>
      </c>
      <c r="D115" s="30">
        <v>3</v>
      </c>
      <c r="E115" s="30">
        <v>2</v>
      </c>
      <c r="F115" s="30" t="s">
        <v>239</v>
      </c>
      <c r="G115" s="34" t="str">
        <f t="shared" si="1"/>
        <v>4143</v>
      </c>
    </row>
    <row r="116" spans="1:7">
      <c r="A116" s="30">
        <v>4</v>
      </c>
      <c r="B116" s="30">
        <v>1</v>
      </c>
      <c r="C116" s="30">
        <v>3</v>
      </c>
      <c r="D116" s="30">
        <v>4</v>
      </c>
      <c r="E116" s="30">
        <v>2</v>
      </c>
      <c r="F116" s="30" t="s">
        <v>239</v>
      </c>
      <c r="G116" s="34" t="str">
        <f t="shared" si="1"/>
        <v>4134</v>
      </c>
    </row>
    <row r="117" spans="1:7">
      <c r="A117" s="30">
        <v>4</v>
      </c>
      <c r="B117" s="30">
        <v>1</v>
      </c>
      <c r="C117" s="30">
        <v>4</v>
      </c>
      <c r="D117" s="30">
        <v>4</v>
      </c>
      <c r="E117" s="30">
        <v>2</v>
      </c>
      <c r="F117" s="30" t="s">
        <v>239</v>
      </c>
      <c r="G117" s="34" t="str">
        <f t="shared" si="1"/>
        <v>4144</v>
      </c>
    </row>
    <row r="118" spans="1:7">
      <c r="A118" s="30">
        <v>4</v>
      </c>
      <c r="B118" s="30">
        <v>2</v>
      </c>
      <c r="C118" s="30">
        <v>3</v>
      </c>
      <c r="D118" s="30">
        <v>3</v>
      </c>
      <c r="E118" s="30">
        <v>3</v>
      </c>
      <c r="F118" s="30" t="s">
        <v>177</v>
      </c>
      <c r="G118" s="34" t="str">
        <f t="shared" si="1"/>
        <v>4233</v>
      </c>
    </row>
    <row r="119" spans="1:7">
      <c r="A119" s="30">
        <v>4</v>
      </c>
      <c r="B119" s="30">
        <v>2</v>
      </c>
      <c r="C119" s="30">
        <v>4</v>
      </c>
      <c r="D119" s="30">
        <v>3</v>
      </c>
      <c r="E119" s="30">
        <v>3</v>
      </c>
      <c r="F119" s="30" t="s">
        <v>177</v>
      </c>
      <c r="G119" s="34" t="str">
        <f t="shared" si="1"/>
        <v>4243</v>
      </c>
    </row>
    <row r="120" spans="1:7">
      <c r="A120" s="30">
        <v>4</v>
      </c>
      <c r="B120" s="30">
        <v>2</v>
      </c>
      <c r="C120" s="30">
        <v>3</v>
      </c>
      <c r="D120" s="30">
        <v>4</v>
      </c>
      <c r="E120" s="30">
        <v>3</v>
      </c>
      <c r="F120" s="30" t="s">
        <v>177</v>
      </c>
      <c r="G120" s="34" t="str">
        <f t="shared" si="1"/>
        <v>4234</v>
      </c>
    </row>
    <row r="121" spans="1:7">
      <c r="A121" s="30">
        <v>4</v>
      </c>
      <c r="B121" s="30">
        <v>2</v>
      </c>
      <c r="C121" s="30">
        <v>4</v>
      </c>
      <c r="D121" s="30">
        <v>4</v>
      </c>
      <c r="E121" s="30">
        <v>3</v>
      </c>
      <c r="F121" s="30" t="s">
        <v>177</v>
      </c>
      <c r="G121" s="34" t="str">
        <f t="shared" si="1"/>
        <v>4244</v>
      </c>
    </row>
    <row r="122" spans="1:7">
      <c r="A122" s="30">
        <v>4</v>
      </c>
      <c r="B122" s="30">
        <v>3</v>
      </c>
      <c r="C122" s="30">
        <v>3</v>
      </c>
      <c r="D122" s="30">
        <v>3</v>
      </c>
      <c r="E122" s="30">
        <v>3</v>
      </c>
      <c r="F122" s="30" t="s">
        <v>178</v>
      </c>
      <c r="G122" s="34" t="str">
        <f t="shared" si="1"/>
        <v>4333</v>
      </c>
    </row>
    <row r="123" spans="1:7">
      <c r="A123" s="30">
        <v>4</v>
      </c>
      <c r="B123" s="30">
        <v>4</v>
      </c>
      <c r="C123" s="30">
        <v>3</v>
      </c>
      <c r="D123" s="30">
        <v>3</v>
      </c>
      <c r="E123" s="30">
        <v>3</v>
      </c>
      <c r="F123" s="30" t="s">
        <v>178</v>
      </c>
      <c r="G123" s="34" t="str">
        <f t="shared" si="1"/>
        <v>4433</v>
      </c>
    </row>
    <row r="124" spans="1:7">
      <c r="A124" s="30">
        <v>4</v>
      </c>
      <c r="B124" s="30">
        <v>3</v>
      </c>
      <c r="C124" s="30">
        <v>4</v>
      </c>
      <c r="D124" s="30">
        <v>3</v>
      </c>
      <c r="E124" s="30">
        <v>3</v>
      </c>
      <c r="F124" s="30" t="s">
        <v>178</v>
      </c>
      <c r="G124" s="34" t="str">
        <f t="shared" si="1"/>
        <v>4343</v>
      </c>
    </row>
    <row r="125" spans="1:7">
      <c r="A125" s="30">
        <v>4</v>
      </c>
      <c r="B125" s="30">
        <v>4</v>
      </c>
      <c r="C125" s="30">
        <v>4</v>
      </c>
      <c r="D125" s="30">
        <v>3</v>
      </c>
      <c r="E125" s="30">
        <v>3</v>
      </c>
      <c r="F125" s="30" t="s">
        <v>178</v>
      </c>
      <c r="G125" s="34" t="str">
        <f t="shared" si="1"/>
        <v>4443</v>
      </c>
    </row>
    <row r="126" spans="1:7">
      <c r="A126" s="30">
        <v>4</v>
      </c>
      <c r="B126" s="30">
        <v>3</v>
      </c>
      <c r="C126" s="30">
        <v>3</v>
      </c>
      <c r="D126" s="30">
        <v>4</v>
      </c>
      <c r="E126" s="30">
        <v>3</v>
      </c>
      <c r="F126" s="30" t="s">
        <v>179</v>
      </c>
      <c r="G126" s="34" t="str">
        <f t="shared" si="1"/>
        <v>4334</v>
      </c>
    </row>
    <row r="127" spans="1:7">
      <c r="A127" s="30">
        <v>4</v>
      </c>
      <c r="B127" s="30">
        <v>3</v>
      </c>
      <c r="C127" s="30">
        <v>4</v>
      </c>
      <c r="D127" s="30">
        <v>4</v>
      </c>
      <c r="E127" s="30">
        <v>3</v>
      </c>
      <c r="F127" s="30" t="s">
        <v>179</v>
      </c>
      <c r="G127" s="34" t="str">
        <f t="shared" si="1"/>
        <v>4344</v>
      </c>
    </row>
    <row r="128" spans="1:7">
      <c r="A128" s="30">
        <v>4</v>
      </c>
      <c r="B128" s="30">
        <v>4</v>
      </c>
      <c r="C128" s="30">
        <v>3</v>
      </c>
      <c r="D128" s="30">
        <v>4</v>
      </c>
      <c r="E128" s="30">
        <v>3</v>
      </c>
      <c r="F128" s="30" t="s">
        <v>223</v>
      </c>
      <c r="G128" s="34" t="str">
        <f t="shared" si="1"/>
        <v>4434</v>
      </c>
    </row>
    <row r="129" spans="1:7">
      <c r="A129" s="30">
        <v>4</v>
      </c>
      <c r="B129" s="30">
        <v>4</v>
      </c>
      <c r="C129" s="30">
        <v>4</v>
      </c>
      <c r="D129" s="30">
        <v>4</v>
      </c>
      <c r="E129" s="30">
        <v>4</v>
      </c>
      <c r="F129" s="30" t="s">
        <v>180</v>
      </c>
      <c r="G129" s="34" t="str">
        <f t="shared" si="1"/>
        <v>4444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pageSetUpPr fitToPage="1"/>
  </sheetPr>
  <dimension ref="A1:H1001"/>
  <sheetViews>
    <sheetView showGridLines="0" showRowColHeaders="0" zoomScaleNormal="100" workbookViewId="0">
      <pane ySplit="1" topLeftCell="A2" activePane="bottomLeft" state="frozen"/>
      <selection pane="bottomLeft" activeCell="H4" sqref="H4:H5"/>
    </sheetView>
  </sheetViews>
  <sheetFormatPr defaultColWidth="12.5" defaultRowHeight="15" customHeight="1"/>
  <cols>
    <col min="1" max="1" width="5.625" style="94" customWidth="1"/>
    <col min="2" max="2" width="50.625" style="99" customWidth="1"/>
    <col min="3" max="3" width="25.625" style="99" customWidth="1"/>
    <col min="4" max="7" width="12.625" style="97" customWidth="1"/>
    <col min="8" max="8" width="25.625" style="105" customWidth="1"/>
    <col min="9" max="12" width="8" style="99" customWidth="1"/>
    <col min="13" max="19" width="7.5" style="99" customWidth="1"/>
    <col min="20" max="16384" width="12.5" style="99"/>
  </cols>
  <sheetData>
    <row r="1" spans="1:8" s="94" customFormat="1" ht="36" customHeight="1">
      <c r="A1" s="127" t="s">
        <v>21</v>
      </c>
      <c r="B1" s="128" t="s">
        <v>6</v>
      </c>
      <c r="C1" s="129" t="s">
        <v>362</v>
      </c>
      <c r="D1" s="271" t="s">
        <v>64</v>
      </c>
      <c r="E1" s="272"/>
      <c r="F1" s="272"/>
      <c r="G1" s="272"/>
      <c r="H1" s="129" t="s">
        <v>25</v>
      </c>
    </row>
    <row r="2" spans="1:8" s="95" customFormat="1" ht="36" customHeight="1">
      <c r="A2" s="285"/>
      <c r="B2" s="273" t="s">
        <v>368</v>
      </c>
      <c r="C2" s="274"/>
      <c r="D2" s="275"/>
      <c r="E2" s="275"/>
      <c r="F2" s="275"/>
      <c r="G2" s="275"/>
      <c r="H2" s="276"/>
    </row>
    <row r="3" spans="1:8" s="95" customFormat="1" ht="23.1" customHeight="1">
      <c r="A3" s="286"/>
      <c r="B3" s="130" t="s">
        <v>116</v>
      </c>
      <c r="C3" s="131"/>
      <c r="D3" s="132"/>
      <c r="E3" s="132"/>
      <c r="F3" s="132"/>
      <c r="G3" s="132"/>
      <c r="H3" s="133"/>
    </row>
    <row r="4" spans="1:8" s="95" customFormat="1" ht="18" customHeight="1">
      <c r="A4" s="285">
        <v>1</v>
      </c>
      <c r="B4" s="262" t="s">
        <v>134</v>
      </c>
      <c r="C4" s="279"/>
      <c r="D4" s="134" t="s">
        <v>22</v>
      </c>
      <c r="E4" s="135"/>
      <c r="F4" s="136"/>
      <c r="G4" s="137" t="s">
        <v>24</v>
      </c>
      <c r="H4" s="263"/>
    </row>
    <row r="5" spans="1:8" s="95" customFormat="1" ht="32.65" customHeight="1">
      <c r="A5" s="286"/>
      <c r="B5" s="277"/>
      <c r="C5" s="270"/>
      <c r="D5" s="72"/>
      <c r="E5" s="138"/>
      <c r="F5" s="139"/>
      <c r="G5" s="73"/>
      <c r="H5" s="264"/>
    </row>
    <row r="6" spans="1:8" s="95" customFormat="1" ht="31.15" customHeight="1">
      <c r="A6" s="285">
        <v>2</v>
      </c>
      <c r="B6" s="278" t="s">
        <v>71</v>
      </c>
      <c r="C6" s="269" t="s">
        <v>360</v>
      </c>
      <c r="D6" s="140" t="s">
        <v>353</v>
      </c>
      <c r="E6" s="141" t="s">
        <v>354</v>
      </c>
      <c r="F6" s="141" t="s">
        <v>355</v>
      </c>
      <c r="G6" s="141" t="s">
        <v>356</v>
      </c>
      <c r="H6" s="263"/>
    </row>
    <row r="7" spans="1:8" s="95" customFormat="1" ht="19.149999999999999" customHeight="1">
      <c r="A7" s="286"/>
      <c r="B7" s="277"/>
      <c r="C7" s="270"/>
      <c r="D7" s="74"/>
      <c r="E7" s="75"/>
      <c r="F7" s="74"/>
      <c r="G7" s="74"/>
      <c r="H7" s="264"/>
    </row>
    <row r="8" spans="1:8" s="95" customFormat="1" ht="41.65" customHeight="1">
      <c r="A8" s="285">
        <v>3</v>
      </c>
      <c r="B8" s="259" t="s">
        <v>112</v>
      </c>
      <c r="C8" s="267" t="s">
        <v>319</v>
      </c>
      <c r="D8" s="140" t="s">
        <v>72</v>
      </c>
      <c r="E8" s="140" t="s">
        <v>318</v>
      </c>
      <c r="F8" s="140" t="s">
        <v>357</v>
      </c>
      <c r="G8" s="141" t="s">
        <v>103</v>
      </c>
      <c r="H8" s="265"/>
    </row>
    <row r="9" spans="1:8" s="95" customFormat="1" ht="20.100000000000001" customHeight="1">
      <c r="A9" s="286"/>
      <c r="B9" s="261"/>
      <c r="C9" s="268"/>
      <c r="D9" s="74"/>
      <c r="E9" s="75"/>
      <c r="F9" s="74"/>
      <c r="G9" s="76"/>
      <c r="H9" s="266"/>
    </row>
    <row r="10" spans="1:8" s="95" customFormat="1" ht="30" customHeight="1">
      <c r="A10" s="285">
        <v>4</v>
      </c>
      <c r="B10" s="262" t="s">
        <v>154</v>
      </c>
      <c r="C10" s="269" t="s">
        <v>320</v>
      </c>
      <c r="D10" s="140" t="s">
        <v>353</v>
      </c>
      <c r="E10" s="141" t="s">
        <v>354</v>
      </c>
      <c r="F10" s="141" t="s">
        <v>355</v>
      </c>
      <c r="G10" s="141" t="s">
        <v>356</v>
      </c>
      <c r="H10" s="263"/>
    </row>
    <row r="11" spans="1:8" s="95" customFormat="1" ht="94.5" customHeight="1">
      <c r="A11" s="286"/>
      <c r="B11" s="277"/>
      <c r="C11" s="270"/>
      <c r="D11" s="74"/>
      <c r="E11" s="74"/>
      <c r="F11" s="75"/>
      <c r="G11" s="74"/>
      <c r="H11" s="264"/>
    </row>
    <row r="12" spans="1:8" s="95" customFormat="1" ht="33.75" customHeight="1">
      <c r="A12" s="285"/>
      <c r="B12" s="281" t="s">
        <v>369</v>
      </c>
      <c r="C12" s="282"/>
      <c r="D12" s="283"/>
      <c r="E12" s="283"/>
      <c r="F12" s="283"/>
      <c r="G12" s="283"/>
      <c r="H12" s="284"/>
    </row>
    <row r="13" spans="1:8" s="95" customFormat="1" ht="23.65" customHeight="1">
      <c r="A13" s="286"/>
      <c r="B13" s="142" t="s">
        <v>117</v>
      </c>
      <c r="C13" s="143"/>
      <c r="D13" s="144"/>
      <c r="E13" s="144"/>
      <c r="F13" s="144"/>
      <c r="G13" s="144"/>
      <c r="H13" s="145"/>
    </row>
    <row r="14" spans="1:8" s="95" customFormat="1" ht="32.25" customHeight="1">
      <c r="A14" s="285">
        <v>1</v>
      </c>
      <c r="B14" s="280" t="s">
        <v>70</v>
      </c>
      <c r="C14" s="269" t="s">
        <v>321</v>
      </c>
      <c r="D14" s="140" t="s">
        <v>353</v>
      </c>
      <c r="E14" s="141" t="s">
        <v>354</v>
      </c>
      <c r="F14" s="141" t="s">
        <v>355</v>
      </c>
      <c r="G14" s="141" t="s">
        <v>356</v>
      </c>
      <c r="H14" s="263"/>
    </row>
    <row r="15" spans="1:8" s="95" customFormat="1" ht="18.75" customHeight="1">
      <c r="A15" s="286"/>
      <c r="B15" s="261"/>
      <c r="C15" s="270"/>
      <c r="D15" s="77"/>
      <c r="E15" s="78"/>
      <c r="F15" s="79"/>
      <c r="G15" s="77"/>
      <c r="H15" s="264"/>
    </row>
    <row r="16" spans="1:8" s="95" customFormat="1" ht="19.149999999999999" customHeight="1">
      <c r="A16" s="285">
        <v>2</v>
      </c>
      <c r="B16" s="259" t="s">
        <v>126</v>
      </c>
      <c r="C16" s="267" t="s">
        <v>322</v>
      </c>
      <c r="D16" s="134" t="s">
        <v>22</v>
      </c>
      <c r="E16" s="146"/>
      <c r="F16" s="147"/>
      <c r="G16" s="148" t="s">
        <v>24</v>
      </c>
      <c r="H16" s="265"/>
    </row>
    <row r="17" spans="1:8" s="95" customFormat="1" ht="41.65" customHeight="1">
      <c r="A17" s="286">
        <v>2</v>
      </c>
      <c r="B17" s="260"/>
      <c r="C17" s="268"/>
      <c r="D17" s="80"/>
      <c r="E17" s="149"/>
      <c r="F17" s="150"/>
      <c r="G17" s="81"/>
      <c r="H17" s="266"/>
    </row>
    <row r="18" spans="1:8" s="95" customFormat="1" ht="31.15" customHeight="1">
      <c r="A18" s="285">
        <v>3</v>
      </c>
      <c r="B18" s="259" t="s">
        <v>156</v>
      </c>
      <c r="C18" s="269"/>
      <c r="D18" s="140" t="s">
        <v>353</v>
      </c>
      <c r="E18" s="141" t="s">
        <v>354</v>
      </c>
      <c r="F18" s="141" t="s">
        <v>355</v>
      </c>
      <c r="G18" s="141" t="s">
        <v>356</v>
      </c>
      <c r="H18" s="263"/>
    </row>
    <row r="19" spans="1:8" s="95" customFormat="1" ht="25.9" customHeight="1">
      <c r="A19" s="286"/>
      <c r="B19" s="261"/>
      <c r="C19" s="270"/>
      <c r="D19" s="77"/>
      <c r="E19" s="82"/>
      <c r="F19" s="77"/>
      <c r="G19" s="77"/>
      <c r="H19" s="264"/>
    </row>
    <row r="20" spans="1:8" s="95" customFormat="1" ht="27.4" customHeight="1">
      <c r="A20" s="285">
        <v>4</v>
      </c>
      <c r="B20" s="259" t="s">
        <v>26</v>
      </c>
      <c r="C20" s="269" t="s">
        <v>323</v>
      </c>
      <c r="D20" s="140" t="s">
        <v>61</v>
      </c>
      <c r="E20" s="140" t="s">
        <v>62</v>
      </c>
      <c r="F20" s="140" t="s">
        <v>55</v>
      </c>
      <c r="G20" s="141" t="s">
        <v>63</v>
      </c>
      <c r="H20" s="263"/>
    </row>
    <row r="21" spans="1:8" s="95" customFormat="1" ht="56.25" customHeight="1">
      <c r="A21" s="286"/>
      <c r="B21" s="261"/>
      <c r="C21" s="270"/>
      <c r="D21" s="77"/>
      <c r="E21" s="82"/>
      <c r="F21" s="77"/>
      <c r="G21" s="77"/>
      <c r="H21" s="264"/>
    </row>
    <row r="22" spans="1:8" s="95" customFormat="1" ht="29.1" customHeight="1">
      <c r="A22" s="285">
        <v>5</v>
      </c>
      <c r="B22" s="262" t="s">
        <v>155</v>
      </c>
      <c r="C22" s="269" t="s">
        <v>324</v>
      </c>
      <c r="D22" s="140" t="s">
        <v>353</v>
      </c>
      <c r="E22" s="141" t="s">
        <v>354</v>
      </c>
      <c r="F22" s="141" t="s">
        <v>355</v>
      </c>
      <c r="G22" s="141" t="s">
        <v>356</v>
      </c>
      <c r="H22" s="263"/>
    </row>
    <row r="23" spans="1:8" s="95" customFormat="1" ht="40.5" customHeight="1">
      <c r="A23" s="286"/>
      <c r="B23" s="260"/>
      <c r="C23" s="270"/>
      <c r="D23" s="77"/>
      <c r="E23" s="82"/>
      <c r="F23" s="77"/>
      <c r="G23" s="77"/>
      <c r="H23" s="264"/>
    </row>
    <row r="24" spans="1:8" ht="15.75" customHeight="1">
      <c r="A24" s="96"/>
      <c r="B24" s="95"/>
      <c r="C24" s="95"/>
      <c r="H24" s="98"/>
    </row>
    <row r="25" spans="1:8" ht="15.75" customHeight="1">
      <c r="A25" s="4"/>
      <c r="B25" s="100"/>
      <c r="C25" s="101"/>
      <c r="D25" s="102"/>
      <c r="E25" s="102"/>
      <c r="F25" s="102"/>
      <c r="G25" s="102"/>
      <c r="H25" s="100"/>
    </row>
    <row r="26" spans="1:8" ht="15.75" customHeight="1">
      <c r="A26" s="4"/>
      <c r="B26" s="100"/>
      <c r="C26" s="101"/>
      <c r="D26" s="102"/>
      <c r="E26" s="102"/>
      <c r="F26" s="102"/>
      <c r="G26" s="102"/>
      <c r="H26" s="100"/>
    </row>
    <row r="27" spans="1:8" ht="15.75" customHeight="1">
      <c r="A27" s="4"/>
      <c r="B27" s="100"/>
      <c r="C27" s="101"/>
      <c r="D27" s="102"/>
      <c r="E27" s="102"/>
      <c r="F27" s="102"/>
      <c r="G27" s="102"/>
      <c r="H27" s="100"/>
    </row>
    <row r="28" spans="1:8" ht="15.75" customHeight="1">
      <c r="A28" s="103"/>
      <c r="B28" s="104"/>
      <c r="C28" s="101"/>
      <c r="D28" s="102"/>
      <c r="E28" s="102"/>
      <c r="F28" s="102"/>
      <c r="G28" s="102"/>
      <c r="H28" s="100"/>
    </row>
    <row r="29" spans="1:8" ht="15.75" customHeight="1">
      <c r="A29" s="103"/>
      <c r="B29" s="104"/>
      <c r="C29" s="101"/>
      <c r="D29" s="102"/>
      <c r="E29" s="102"/>
      <c r="F29" s="102"/>
      <c r="G29" s="102"/>
      <c r="H29" s="100"/>
    </row>
    <row r="30" spans="1:8" ht="15.75" customHeight="1">
      <c r="A30" s="103"/>
      <c r="B30" s="104"/>
      <c r="C30" s="101"/>
      <c r="D30" s="102"/>
      <c r="E30" s="102"/>
      <c r="F30" s="102"/>
      <c r="G30" s="102"/>
      <c r="H30" s="100"/>
    </row>
    <row r="31" spans="1:8" ht="15.75" customHeight="1">
      <c r="A31" s="103"/>
      <c r="B31" s="101"/>
      <c r="C31" s="101"/>
      <c r="D31" s="102"/>
      <c r="E31" s="102"/>
      <c r="F31" s="102"/>
      <c r="G31" s="102"/>
      <c r="H31" s="100"/>
    </row>
    <row r="32" spans="1:8" ht="15.75" customHeight="1">
      <c r="A32" s="103"/>
      <c r="B32" s="101"/>
      <c r="C32" s="101"/>
      <c r="D32" s="102"/>
      <c r="E32" s="102"/>
      <c r="F32" s="102"/>
      <c r="G32" s="102"/>
      <c r="H32" s="100"/>
    </row>
    <row r="33" spans="1:8" ht="15.75" customHeight="1">
      <c r="A33" s="96"/>
      <c r="B33" s="95"/>
      <c r="C33" s="95"/>
      <c r="H33" s="98"/>
    </row>
    <row r="34" spans="1:8" ht="15.75" customHeight="1">
      <c r="A34" s="96"/>
      <c r="B34" s="95"/>
      <c r="C34" s="95"/>
      <c r="H34" s="98"/>
    </row>
    <row r="35" spans="1:8" ht="15.75" customHeight="1">
      <c r="A35" s="96"/>
      <c r="B35" s="95"/>
      <c r="C35" s="95"/>
      <c r="H35" s="98"/>
    </row>
    <row r="36" spans="1:8" ht="15.75" customHeight="1">
      <c r="A36" s="96"/>
      <c r="B36" s="95"/>
      <c r="C36" s="95"/>
      <c r="H36" s="98"/>
    </row>
    <row r="37" spans="1:8" ht="15.75" customHeight="1">
      <c r="A37" s="96"/>
      <c r="B37" s="95"/>
      <c r="C37" s="95"/>
      <c r="H37" s="98"/>
    </row>
    <row r="38" spans="1:8" ht="15.75" customHeight="1">
      <c r="A38" s="96"/>
      <c r="B38" s="95"/>
      <c r="C38" s="95"/>
      <c r="H38" s="98"/>
    </row>
    <row r="39" spans="1:8" ht="15.75" customHeight="1">
      <c r="A39" s="96"/>
      <c r="B39" s="95"/>
      <c r="C39" s="95"/>
      <c r="H39" s="98"/>
    </row>
    <row r="40" spans="1:8" ht="15.75" customHeight="1">
      <c r="A40" s="96"/>
      <c r="B40" s="95"/>
      <c r="C40" s="95"/>
      <c r="H40" s="98"/>
    </row>
    <row r="41" spans="1:8" ht="15.75" customHeight="1">
      <c r="A41" s="96"/>
      <c r="B41" s="95"/>
      <c r="C41" s="95"/>
      <c r="H41" s="98"/>
    </row>
    <row r="42" spans="1:8" ht="15.75" customHeight="1">
      <c r="A42" s="96"/>
      <c r="B42" s="95"/>
      <c r="C42" s="95"/>
      <c r="H42" s="98"/>
    </row>
    <row r="43" spans="1:8" ht="15.75" customHeight="1">
      <c r="A43" s="96"/>
      <c r="B43" s="95"/>
      <c r="C43" s="95"/>
      <c r="H43" s="98"/>
    </row>
    <row r="44" spans="1:8" ht="15.75" customHeight="1"/>
    <row r="45" spans="1:8" ht="15.75" customHeight="1"/>
    <row r="46" spans="1:8" ht="15.75" customHeight="1"/>
    <row r="47" spans="1:8" ht="15.75" customHeight="1"/>
    <row r="48" spans="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I8j+wC37v9wT+QX4CUw1zI1niWKjd4QaCj19VC6LHBA8liYtuFT0UI2mww8Fe70anLi937eqQb9gRJciQYxWFQ==" saltValue="D3kgrpN6imnSRgyjRRClbg==" spinCount="100000" sheet="1" objects="1" scenarios="1" selectLockedCells="1"/>
  <mergeCells count="41">
    <mergeCell ref="A16:A17"/>
    <mergeCell ref="A18:A19"/>
    <mergeCell ref="A20:A21"/>
    <mergeCell ref="A22:A23"/>
    <mergeCell ref="A2:A3"/>
    <mergeCell ref="A12:A13"/>
    <mergeCell ref="A4:A5"/>
    <mergeCell ref="A6:A7"/>
    <mergeCell ref="A8:A9"/>
    <mergeCell ref="A10:A11"/>
    <mergeCell ref="A14:A15"/>
    <mergeCell ref="B14:B15"/>
    <mergeCell ref="B10:B11"/>
    <mergeCell ref="B12:H12"/>
    <mergeCell ref="H14:H15"/>
    <mergeCell ref="B8:B9"/>
    <mergeCell ref="H8:H9"/>
    <mergeCell ref="C14:C15"/>
    <mergeCell ref="D1:G1"/>
    <mergeCell ref="H6:H7"/>
    <mergeCell ref="H4:H5"/>
    <mergeCell ref="H10:H11"/>
    <mergeCell ref="B2:H2"/>
    <mergeCell ref="B4:B5"/>
    <mergeCell ref="B6:B7"/>
    <mergeCell ref="C4:C5"/>
    <mergeCell ref="C6:C7"/>
    <mergeCell ref="C8:C9"/>
    <mergeCell ref="C10:C11"/>
    <mergeCell ref="B16:B17"/>
    <mergeCell ref="B18:B19"/>
    <mergeCell ref="B20:B21"/>
    <mergeCell ref="B22:B23"/>
    <mergeCell ref="H18:H19"/>
    <mergeCell ref="H20:H21"/>
    <mergeCell ref="H16:H17"/>
    <mergeCell ref="H22:H23"/>
    <mergeCell ref="C16:C17"/>
    <mergeCell ref="C18:C19"/>
    <mergeCell ref="C20:C21"/>
    <mergeCell ref="C22:C23"/>
  </mergeCells>
  <dataValidations count="1">
    <dataValidation type="list" allowBlank="1" showDropDown="1" showInputMessage="1" showErrorMessage="1" prompt="Please mark an &quot;X&quot; to indicate response. Only mark one response per question. " sqref="D5 G5 D7:G7 D9:G9 D11:G11 D15:G15 G17 D17 D19:G19 D21:G21 D23:G23">
      <formula1>"X, x"</formula1>
    </dataValidation>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pageSetUpPr fitToPage="1"/>
  </sheetPr>
  <dimension ref="A1:H1006"/>
  <sheetViews>
    <sheetView showGridLines="0" showRowColHeaders="0" zoomScaleNormal="100" workbookViewId="0">
      <pane ySplit="1" topLeftCell="A2" activePane="bottomLeft" state="frozen"/>
      <selection pane="bottomLeft" activeCell="H4" sqref="H4:H5"/>
    </sheetView>
  </sheetViews>
  <sheetFormatPr defaultColWidth="12.5" defaultRowHeight="15" customHeight="1"/>
  <cols>
    <col min="1" max="1" width="5.625" style="152" customWidth="1"/>
    <col min="2" max="2" width="50.625" style="152" customWidth="1"/>
    <col min="3" max="3" width="25.625" style="152" customWidth="1"/>
    <col min="4" max="7" width="12.625" style="184" customWidth="1"/>
    <col min="8" max="8" width="25.625" style="186" customWidth="1"/>
    <col min="9" max="11" width="8" style="152" customWidth="1"/>
    <col min="12" max="12" width="7.5" style="152" customWidth="1"/>
    <col min="13" max="14" width="8" style="152" customWidth="1"/>
    <col min="15" max="21" width="7.5" style="152" customWidth="1"/>
    <col min="22" max="16384" width="12.5" style="152"/>
  </cols>
  <sheetData>
    <row r="1" spans="1:8" ht="36" customHeight="1">
      <c r="A1" s="151" t="s">
        <v>133</v>
      </c>
      <c r="B1" s="128" t="s">
        <v>9</v>
      </c>
      <c r="C1" s="129" t="s">
        <v>362</v>
      </c>
      <c r="D1" s="304" t="s">
        <v>64</v>
      </c>
      <c r="E1" s="305"/>
      <c r="F1" s="305"/>
      <c r="G1" s="305"/>
      <c r="H1" s="129" t="s">
        <v>25</v>
      </c>
    </row>
    <row r="2" spans="1:8" s="153" customFormat="1" ht="24" customHeight="1">
      <c r="A2" s="285"/>
      <c r="B2" s="291" t="s">
        <v>135</v>
      </c>
      <c r="C2" s="292"/>
      <c r="D2" s="275"/>
      <c r="E2" s="275"/>
      <c r="F2" s="275"/>
      <c r="G2" s="275"/>
      <c r="H2" s="276"/>
    </row>
    <row r="3" spans="1:8" s="153" customFormat="1" ht="21" customHeight="1">
      <c r="A3" s="286"/>
      <c r="B3" s="154" t="s">
        <v>118</v>
      </c>
      <c r="C3" s="155"/>
      <c r="D3" s="156"/>
      <c r="E3" s="156"/>
      <c r="F3" s="156"/>
      <c r="G3" s="156"/>
      <c r="H3" s="157"/>
    </row>
    <row r="4" spans="1:8" s="153" customFormat="1" ht="16.149999999999999" customHeight="1">
      <c r="A4" s="307">
        <v>1</v>
      </c>
      <c r="B4" s="280" t="s">
        <v>157</v>
      </c>
      <c r="C4" s="289"/>
      <c r="D4" s="158" t="s">
        <v>60</v>
      </c>
      <c r="E4" s="158" t="s">
        <v>23</v>
      </c>
      <c r="F4" s="158" t="s">
        <v>81</v>
      </c>
      <c r="G4" s="159" t="s">
        <v>82</v>
      </c>
      <c r="H4" s="299"/>
    </row>
    <row r="5" spans="1:8" s="153" customFormat="1" ht="25.15" customHeight="1">
      <c r="A5" s="308"/>
      <c r="B5" s="260"/>
      <c r="C5" s="290"/>
      <c r="D5" s="74"/>
      <c r="E5" s="74"/>
      <c r="F5" s="74"/>
      <c r="G5" s="74"/>
      <c r="H5" s="264"/>
    </row>
    <row r="6" spans="1:8" s="153" customFormat="1" ht="16.149999999999999" customHeight="1">
      <c r="A6" s="307">
        <v>2</v>
      </c>
      <c r="B6" s="262" t="s">
        <v>158</v>
      </c>
      <c r="C6" s="289"/>
      <c r="D6" s="158" t="s">
        <v>60</v>
      </c>
      <c r="E6" s="158" t="s">
        <v>23</v>
      </c>
      <c r="F6" s="158" t="s">
        <v>81</v>
      </c>
      <c r="G6" s="159" t="s">
        <v>82</v>
      </c>
      <c r="H6" s="299"/>
    </row>
    <row r="7" spans="1:8" s="153" customFormat="1" ht="24.4" customHeight="1">
      <c r="A7" s="308">
        <v>2</v>
      </c>
      <c r="B7" s="260"/>
      <c r="C7" s="290"/>
      <c r="D7" s="74"/>
      <c r="E7" s="74"/>
      <c r="F7" s="74"/>
      <c r="G7" s="74"/>
      <c r="H7" s="264"/>
    </row>
    <row r="8" spans="1:8" s="153" customFormat="1" ht="16.149999999999999" customHeight="1">
      <c r="A8" s="307">
        <v>3</v>
      </c>
      <c r="B8" s="262" t="s">
        <v>159</v>
      </c>
      <c r="C8" s="289"/>
      <c r="D8" s="158" t="s">
        <v>60</v>
      </c>
      <c r="E8" s="158" t="s">
        <v>23</v>
      </c>
      <c r="F8" s="158" t="s">
        <v>81</v>
      </c>
      <c r="G8" s="159" t="s">
        <v>82</v>
      </c>
      <c r="H8" s="299"/>
    </row>
    <row r="9" spans="1:8" s="153" customFormat="1" ht="28.5" customHeight="1">
      <c r="A9" s="308">
        <v>3</v>
      </c>
      <c r="B9" s="260"/>
      <c r="C9" s="290"/>
      <c r="D9" s="74"/>
      <c r="E9" s="74"/>
      <c r="F9" s="74"/>
      <c r="G9" s="74"/>
      <c r="H9" s="264"/>
    </row>
    <row r="10" spans="1:8" s="153" customFormat="1" ht="16.149999999999999" customHeight="1">
      <c r="A10" s="307">
        <v>4</v>
      </c>
      <c r="B10" s="262" t="s">
        <v>29</v>
      </c>
      <c r="C10" s="289"/>
      <c r="D10" s="158" t="s">
        <v>60</v>
      </c>
      <c r="E10" s="158" t="s">
        <v>23</v>
      </c>
      <c r="F10" s="158" t="s">
        <v>81</v>
      </c>
      <c r="G10" s="159" t="s">
        <v>82</v>
      </c>
      <c r="H10" s="299"/>
    </row>
    <row r="11" spans="1:8" s="153" customFormat="1" ht="19.149999999999999" customHeight="1">
      <c r="A11" s="308"/>
      <c r="B11" s="260"/>
      <c r="C11" s="290"/>
      <c r="D11" s="74"/>
      <c r="E11" s="74"/>
      <c r="F11" s="74"/>
      <c r="G11" s="74"/>
      <c r="H11" s="264"/>
    </row>
    <row r="12" spans="1:8" s="153" customFormat="1" ht="33" customHeight="1">
      <c r="A12" s="285"/>
      <c r="B12" s="295" t="s">
        <v>136</v>
      </c>
      <c r="C12" s="296"/>
      <c r="D12" s="283"/>
      <c r="E12" s="283"/>
      <c r="F12" s="283"/>
      <c r="G12" s="283"/>
      <c r="H12" s="284"/>
    </row>
    <row r="13" spans="1:8" s="153" customFormat="1" ht="21" customHeight="1">
      <c r="A13" s="286"/>
      <c r="B13" s="154" t="s">
        <v>119</v>
      </c>
      <c r="C13" s="155"/>
      <c r="D13" s="160"/>
      <c r="E13" s="160"/>
      <c r="F13" s="160"/>
      <c r="G13" s="160"/>
      <c r="H13" s="157"/>
    </row>
    <row r="14" spans="1:8" s="153" customFormat="1" ht="21.75" customHeight="1">
      <c r="A14" s="307">
        <v>1</v>
      </c>
      <c r="B14" s="309" t="s">
        <v>125</v>
      </c>
      <c r="C14" s="289" t="s">
        <v>363</v>
      </c>
      <c r="D14" s="161" t="s">
        <v>59</v>
      </c>
      <c r="E14" s="162"/>
      <c r="F14" s="163"/>
      <c r="G14" s="164" t="s">
        <v>24</v>
      </c>
      <c r="H14" s="299"/>
    </row>
    <row r="15" spans="1:8" s="153" customFormat="1" ht="42" customHeight="1">
      <c r="A15" s="308">
        <v>1</v>
      </c>
      <c r="B15" s="310"/>
      <c r="C15" s="290"/>
      <c r="D15" s="83"/>
      <c r="E15" s="165"/>
      <c r="F15" s="166"/>
      <c r="G15" s="84"/>
      <c r="H15" s="264"/>
    </row>
    <row r="16" spans="1:8" s="153" customFormat="1" ht="21" customHeight="1">
      <c r="A16" s="307">
        <v>2</v>
      </c>
      <c r="B16" s="311" t="s">
        <v>160</v>
      </c>
      <c r="C16" s="289" t="s">
        <v>325</v>
      </c>
      <c r="D16" s="158" t="s">
        <v>60</v>
      </c>
      <c r="E16" s="158" t="s">
        <v>23</v>
      </c>
      <c r="F16" s="158" t="s">
        <v>81</v>
      </c>
      <c r="G16" s="159" t="s">
        <v>82</v>
      </c>
      <c r="H16" s="299"/>
    </row>
    <row r="17" spans="1:8" s="153" customFormat="1" ht="74.25" customHeight="1">
      <c r="A17" s="308">
        <v>2</v>
      </c>
      <c r="B17" s="260"/>
      <c r="C17" s="290"/>
      <c r="D17" s="74"/>
      <c r="E17" s="74"/>
      <c r="F17" s="74"/>
      <c r="G17" s="74"/>
      <c r="H17" s="264"/>
    </row>
    <row r="18" spans="1:8" s="153" customFormat="1" ht="22.5" customHeight="1">
      <c r="A18" s="307">
        <v>3</v>
      </c>
      <c r="B18" s="262" t="s">
        <v>127</v>
      </c>
      <c r="C18" s="289" t="s">
        <v>326</v>
      </c>
      <c r="D18" s="158" t="s">
        <v>60</v>
      </c>
      <c r="E18" s="158" t="s">
        <v>23</v>
      </c>
      <c r="F18" s="158" t="s">
        <v>81</v>
      </c>
      <c r="G18" s="159" t="s">
        <v>82</v>
      </c>
      <c r="H18" s="299"/>
    </row>
    <row r="19" spans="1:8" s="153" customFormat="1" ht="25.5" customHeight="1">
      <c r="A19" s="308">
        <v>3</v>
      </c>
      <c r="B19" s="260"/>
      <c r="C19" s="290"/>
      <c r="D19" s="74"/>
      <c r="E19" s="74"/>
      <c r="F19" s="74"/>
      <c r="G19" s="74"/>
      <c r="H19" s="264"/>
    </row>
    <row r="20" spans="1:8" s="153" customFormat="1" ht="21" customHeight="1">
      <c r="A20" s="307">
        <v>4</v>
      </c>
      <c r="B20" s="262" t="s">
        <v>128</v>
      </c>
      <c r="C20" s="287" t="s">
        <v>364</v>
      </c>
      <c r="D20" s="158" t="s">
        <v>60</v>
      </c>
      <c r="E20" s="158" t="s">
        <v>23</v>
      </c>
      <c r="F20" s="158" t="s">
        <v>81</v>
      </c>
      <c r="G20" s="159" t="s">
        <v>82</v>
      </c>
      <c r="H20" s="294"/>
    </row>
    <row r="21" spans="1:8" s="153" customFormat="1" ht="164.25" customHeight="1">
      <c r="A21" s="308">
        <v>4</v>
      </c>
      <c r="B21" s="260"/>
      <c r="C21" s="288"/>
      <c r="D21" s="74"/>
      <c r="E21" s="85"/>
      <c r="F21" s="85"/>
      <c r="G21" s="74"/>
      <c r="H21" s="266"/>
    </row>
    <row r="22" spans="1:8" s="153" customFormat="1" ht="13.5" customHeight="1">
      <c r="A22" s="307">
        <v>5</v>
      </c>
      <c r="B22" s="297" t="s">
        <v>27</v>
      </c>
      <c r="C22" s="289"/>
      <c r="D22" s="167" t="s">
        <v>59</v>
      </c>
      <c r="E22" s="168"/>
      <c r="F22" s="169"/>
      <c r="G22" s="170" t="s">
        <v>24</v>
      </c>
      <c r="H22" s="299"/>
    </row>
    <row r="23" spans="1:8" s="153" customFormat="1" ht="25.15" customHeight="1">
      <c r="A23" s="308">
        <v>5</v>
      </c>
      <c r="B23" s="298"/>
      <c r="C23" s="290"/>
      <c r="D23" s="86"/>
      <c r="E23" s="171"/>
      <c r="F23" s="172"/>
      <c r="G23" s="87"/>
      <c r="H23" s="264"/>
    </row>
    <row r="24" spans="1:8" s="153" customFormat="1" ht="15" customHeight="1">
      <c r="A24" s="307">
        <v>6</v>
      </c>
      <c r="B24" s="297" t="s">
        <v>132</v>
      </c>
      <c r="C24" s="289"/>
      <c r="D24" s="167" t="s">
        <v>59</v>
      </c>
      <c r="E24" s="173"/>
      <c r="F24" s="174"/>
      <c r="G24" s="170" t="s">
        <v>24</v>
      </c>
      <c r="H24" s="299"/>
    </row>
    <row r="25" spans="1:8" s="153" customFormat="1" ht="47.25" customHeight="1">
      <c r="A25" s="308">
        <v>6</v>
      </c>
      <c r="B25" s="298"/>
      <c r="C25" s="290"/>
      <c r="D25" s="88"/>
      <c r="E25" s="175"/>
      <c r="F25" s="176"/>
      <c r="G25" s="89"/>
      <c r="H25" s="264"/>
    </row>
    <row r="26" spans="1:8" s="153" customFormat="1" ht="24.75" customHeight="1">
      <c r="A26" s="285"/>
      <c r="B26" s="295" t="s">
        <v>365</v>
      </c>
      <c r="C26" s="296"/>
      <c r="D26" s="283"/>
      <c r="E26" s="306"/>
      <c r="F26" s="306"/>
      <c r="G26" s="283"/>
      <c r="H26" s="284"/>
    </row>
    <row r="27" spans="1:8" s="153" customFormat="1" ht="21.75" customHeight="1">
      <c r="A27" s="286"/>
      <c r="B27" s="154" t="s">
        <v>28</v>
      </c>
      <c r="C27" s="155"/>
      <c r="D27" s="156"/>
      <c r="E27" s="156"/>
      <c r="F27" s="156"/>
      <c r="G27" s="156"/>
      <c r="H27" s="157"/>
    </row>
    <row r="28" spans="1:8" s="153" customFormat="1" ht="23.25" customHeight="1">
      <c r="A28" s="307">
        <v>1</v>
      </c>
      <c r="B28" s="280" t="s">
        <v>109</v>
      </c>
      <c r="C28" s="287" t="s">
        <v>327</v>
      </c>
      <c r="D28" s="177" t="s">
        <v>77</v>
      </c>
      <c r="E28" s="177" t="s">
        <v>78</v>
      </c>
      <c r="F28" s="177" t="s">
        <v>79</v>
      </c>
      <c r="G28" s="177" t="s">
        <v>80</v>
      </c>
      <c r="H28" s="294"/>
    </row>
    <row r="29" spans="1:8" s="153" customFormat="1" ht="19.149999999999999" customHeight="1">
      <c r="A29" s="308"/>
      <c r="B29" s="260"/>
      <c r="C29" s="288"/>
      <c r="D29" s="74"/>
      <c r="E29" s="74"/>
      <c r="F29" s="74"/>
      <c r="G29" s="74"/>
      <c r="H29" s="266"/>
    </row>
    <row r="30" spans="1:8" s="153" customFormat="1" ht="21.75" customHeight="1">
      <c r="A30" s="307">
        <v>2</v>
      </c>
      <c r="B30" s="262" t="s">
        <v>110</v>
      </c>
      <c r="C30" s="289" t="s">
        <v>328</v>
      </c>
      <c r="D30" s="177" t="s">
        <v>77</v>
      </c>
      <c r="E30" s="177" t="s">
        <v>78</v>
      </c>
      <c r="F30" s="177" t="s">
        <v>79</v>
      </c>
      <c r="G30" s="177" t="s">
        <v>80</v>
      </c>
      <c r="H30" s="299"/>
    </row>
    <row r="31" spans="1:8" s="153" customFormat="1" ht="16.149999999999999" customHeight="1">
      <c r="A31" s="308"/>
      <c r="B31" s="260"/>
      <c r="C31" s="290"/>
      <c r="D31" s="74"/>
      <c r="E31" s="74"/>
      <c r="F31" s="74"/>
      <c r="G31" s="74"/>
      <c r="H31" s="264"/>
    </row>
    <row r="32" spans="1:8" s="153" customFormat="1" ht="22.15" customHeight="1">
      <c r="A32" s="307">
        <v>3</v>
      </c>
      <c r="B32" s="262" t="s">
        <v>67</v>
      </c>
      <c r="C32" s="289" t="s">
        <v>329</v>
      </c>
      <c r="D32" s="177" t="s">
        <v>73</v>
      </c>
      <c r="E32" s="177" t="s">
        <v>74</v>
      </c>
      <c r="F32" s="177" t="s">
        <v>76</v>
      </c>
      <c r="G32" s="177" t="s">
        <v>92</v>
      </c>
      <c r="H32" s="299"/>
    </row>
    <row r="33" spans="1:8" s="153" customFormat="1" ht="20.100000000000001" customHeight="1">
      <c r="A33" s="308"/>
      <c r="B33" s="260"/>
      <c r="C33" s="290"/>
      <c r="D33" s="74"/>
      <c r="E33" s="74"/>
      <c r="F33" s="74"/>
      <c r="G33" s="74"/>
      <c r="H33" s="264"/>
    </row>
    <row r="34" spans="1:8" s="153" customFormat="1" ht="20.25" customHeight="1">
      <c r="A34" s="307">
        <v>4</v>
      </c>
      <c r="B34" s="262" t="s">
        <v>68</v>
      </c>
      <c r="C34" s="287" t="s">
        <v>330</v>
      </c>
      <c r="D34" s="177" t="s">
        <v>73</v>
      </c>
      <c r="E34" s="177" t="s">
        <v>74</v>
      </c>
      <c r="F34" s="177" t="s">
        <v>76</v>
      </c>
      <c r="G34" s="177" t="s">
        <v>92</v>
      </c>
      <c r="H34" s="294"/>
    </row>
    <row r="35" spans="1:8" s="153" customFormat="1" ht="23.25" customHeight="1">
      <c r="A35" s="308"/>
      <c r="B35" s="260"/>
      <c r="C35" s="288"/>
      <c r="D35" s="74"/>
      <c r="E35" s="74"/>
      <c r="F35" s="74"/>
      <c r="G35" s="74"/>
      <c r="H35" s="266"/>
    </row>
    <row r="36" spans="1:8" s="153" customFormat="1" ht="21" customHeight="1">
      <c r="A36" s="307">
        <v>5</v>
      </c>
      <c r="B36" s="262" t="s">
        <v>69</v>
      </c>
      <c r="C36" s="287" t="s">
        <v>330</v>
      </c>
      <c r="D36" s="177" t="s">
        <v>73</v>
      </c>
      <c r="E36" s="177" t="s">
        <v>74</v>
      </c>
      <c r="F36" s="177" t="s">
        <v>76</v>
      </c>
      <c r="G36" s="177" t="s">
        <v>92</v>
      </c>
      <c r="H36" s="294"/>
    </row>
    <row r="37" spans="1:8" s="153" customFormat="1" ht="19.149999999999999" customHeight="1">
      <c r="A37" s="308"/>
      <c r="B37" s="260"/>
      <c r="C37" s="288"/>
      <c r="D37" s="74"/>
      <c r="E37" s="74"/>
      <c r="F37" s="74"/>
      <c r="G37" s="74"/>
      <c r="H37" s="266"/>
    </row>
    <row r="38" spans="1:8" s="153" customFormat="1" ht="23.25" customHeight="1">
      <c r="A38" s="307">
        <v>6</v>
      </c>
      <c r="B38" s="262" t="s">
        <v>104</v>
      </c>
      <c r="C38" s="289" t="s">
        <v>329</v>
      </c>
      <c r="D38" s="177" t="s">
        <v>105</v>
      </c>
      <c r="E38" s="177" t="s">
        <v>106</v>
      </c>
      <c r="F38" s="177" t="s">
        <v>107</v>
      </c>
      <c r="G38" s="177" t="s">
        <v>108</v>
      </c>
      <c r="H38" s="299"/>
    </row>
    <row r="39" spans="1:8" s="153" customFormat="1" ht="21.75" customHeight="1">
      <c r="A39" s="308"/>
      <c r="B39" s="260"/>
      <c r="C39" s="290"/>
      <c r="D39" s="74"/>
      <c r="E39" s="74"/>
      <c r="F39" s="74"/>
      <c r="G39" s="74"/>
      <c r="H39" s="264"/>
    </row>
    <row r="40" spans="1:8" s="153" customFormat="1" ht="23.1" customHeight="1">
      <c r="A40" s="285"/>
      <c r="B40" s="295" t="s">
        <v>345</v>
      </c>
      <c r="C40" s="296"/>
      <c r="D40" s="302"/>
      <c r="E40" s="302"/>
      <c r="F40" s="302"/>
      <c r="G40" s="302"/>
      <c r="H40" s="303"/>
    </row>
    <row r="41" spans="1:8" s="153" customFormat="1" ht="23.25" customHeight="1">
      <c r="A41" s="286"/>
      <c r="B41" s="178" t="s">
        <v>346</v>
      </c>
      <c r="C41" s="179"/>
      <c r="D41" s="180"/>
      <c r="E41" s="180"/>
      <c r="F41" s="180"/>
      <c r="G41" s="180"/>
      <c r="H41" s="181"/>
    </row>
    <row r="42" spans="1:8" s="153" customFormat="1" ht="21.75" customHeight="1">
      <c r="A42" s="307">
        <v>1</v>
      </c>
      <c r="B42" s="293" t="s">
        <v>137</v>
      </c>
      <c r="C42" s="289"/>
      <c r="D42" s="177" t="s">
        <v>73</v>
      </c>
      <c r="E42" s="177" t="s">
        <v>74</v>
      </c>
      <c r="F42" s="177" t="s">
        <v>76</v>
      </c>
      <c r="G42" s="177" t="s">
        <v>92</v>
      </c>
      <c r="H42" s="299"/>
    </row>
    <row r="43" spans="1:8" s="153" customFormat="1" ht="35.65" customHeight="1">
      <c r="A43" s="308"/>
      <c r="B43" s="260"/>
      <c r="C43" s="290"/>
      <c r="D43" s="74"/>
      <c r="E43" s="74"/>
      <c r="F43" s="74"/>
      <c r="G43" s="74"/>
      <c r="H43" s="264"/>
    </row>
    <row r="44" spans="1:8" s="153" customFormat="1" ht="23.25" customHeight="1">
      <c r="A44" s="307">
        <v>2</v>
      </c>
      <c r="B44" s="262" t="s">
        <v>138</v>
      </c>
      <c r="C44" s="289"/>
      <c r="D44" s="177" t="s">
        <v>77</v>
      </c>
      <c r="E44" s="177" t="s">
        <v>78</v>
      </c>
      <c r="F44" s="177" t="s">
        <v>79</v>
      </c>
      <c r="G44" s="177" t="s">
        <v>80</v>
      </c>
      <c r="H44" s="299"/>
    </row>
    <row r="45" spans="1:8" s="153" customFormat="1" ht="40.5" customHeight="1">
      <c r="A45" s="308">
        <v>2</v>
      </c>
      <c r="B45" s="260"/>
      <c r="C45" s="290"/>
      <c r="D45" s="74"/>
      <c r="E45" s="74"/>
      <c r="F45" s="74"/>
      <c r="G45" s="74"/>
      <c r="H45" s="264"/>
    </row>
    <row r="46" spans="1:8" s="153" customFormat="1" ht="23.25" customHeight="1">
      <c r="A46" s="307">
        <v>3</v>
      </c>
      <c r="B46" s="262" t="s">
        <v>139</v>
      </c>
      <c r="C46" s="289"/>
      <c r="D46" s="177" t="s">
        <v>73</v>
      </c>
      <c r="E46" s="177" t="s">
        <v>74</v>
      </c>
      <c r="F46" s="177" t="s">
        <v>76</v>
      </c>
      <c r="G46" s="177" t="s">
        <v>92</v>
      </c>
      <c r="H46" s="299"/>
    </row>
    <row r="47" spans="1:8" s="153" customFormat="1" ht="36" customHeight="1">
      <c r="A47" s="308">
        <v>3</v>
      </c>
      <c r="B47" s="260"/>
      <c r="C47" s="290"/>
      <c r="D47" s="74"/>
      <c r="E47" s="74"/>
      <c r="F47" s="74"/>
      <c r="G47" s="74"/>
      <c r="H47" s="264"/>
    </row>
    <row r="48" spans="1:8" s="153" customFormat="1" ht="21.75" customHeight="1">
      <c r="A48" s="307">
        <v>4</v>
      </c>
      <c r="B48" s="293" t="s">
        <v>113</v>
      </c>
      <c r="C48" s="289"/>
      <c r="D48" s="177" t="s">
        <v>73</v>
      </c>
      <c r="E48" s="177" t="s">
        <v>74</v>
      </c>
      <c r="F48" s="177" t="s">
        <v>76</v>
      </c>
      <c r="G48" s="177" t="s">
        <v>92</v>
      </c>
      <c r="H48" s="299"/>
    </row>
    <row r="49" spans="1:8" s="153" customFormat="1" ht="33.75" customHeight="1">
      <c r="A49" s="308">
        <v>4</v>
      </c>
      <c r="B49" s="260"/>
      <c r="C49" s="290"/>
      <c r="D49" s="74"/>
      <c r="E49" s="74"/>
      <c r="F49" s="74"/>
      <c r="G49" s="74"/>
      <c r="H49" s="264"/>
    </row>
    <row r="50" spans="1:8" s="153" customFormat="1" ht="20.100000000000001" customHeight="1">
      <c r="A50" s="307">
        <v>5</v>
      </c>
      <c r="B50" s="300" t="s">
        <v>140</v>
      </c>
      <c r="C50" s="289"/>
      <c r="D50" s="182" t="s">
        <v>56</v>
      </c>
      <c r="E50" s="182" t="s">
        <v>23</v>
      </c>
      <c r="F50" s="182" t="s">
        <v>57</v>
      </c>
      <c r="G50" s="183" t="s">
        <v>58</v>
      </c>
      <c r="H50" s="299"/>
    </row>
    <row r="51" spans="1:8" s="153" customFormat="1" ht="26.25" customHeight="1">
      <c r="A51" s="308">
        <v>5</v>
      </c>
      <c r="B51" s="301"/>
      <c r="C51" s="290"/>
      <c r="D51" s="90"/>
      <c r="E51" s="90"/>
      <c r="F51" s="90"/>
      <c r="G51" s="90"/>
      <c r="H51" s="264"/>
    </row>
    <row r="52" spans="1:8" ht="15.75" customHeight="1">
      <c r="A52" s="153"/>
      <c r="B52" s="153"/>
      <c r="C52" s="153"/>
      <c r="H52" s="185"/>
    </row>
    <row r="53" spans="1:8" ht="15.75" customHeight="1">
      <c r="A53" s="153"/>
      <c r="B53" s="153"/>
      <c r="C53" s="153"/>
      <c r="H53" s="185"/>
    </row>
    <row r="54" spans="1:8" ht="15.75" customHeight="1">
      <c r="A54" s="153"/>
      <c r="B54" s="153"/>
      <c r="C54" s="153"/>
      <c r="H54" s="185"/>
    </row>
    <row r="55" spans="1:8" ht="15.75" customHeight="1">
      <c r="A55" s="153"/>
      <c r="B55" s="153"/>
      <c r="C55" s="153"/>
      <c r="H55" s="185"/>
    </row>
    <row r="56" spans="1:8" ht="15.75" customHeight="1">
      <c r="A56" s="153"/>
      <c r="B56" s="153"/>
      <c r="C56" s="153"/>
      <c r="H56" s="185"/>
    </row>
    <row r="57" spans="1:8" ht="15.75" customHeight="1">
      <c r="A57" s="153"/>
      <c r="B57" s="153"/>
      <c r="C57" s="153"/>
      <c r="H57" s="185"/>
    </row>
    <row r="58" spans="1:8" ht="15.75" customHeight="1">
      <c r="A58" s="153"/>
      <c r="B58" s="153"/>
      <c r="C58" s="153"/>
      <c r="H58" s="185"/>
    </row>
    <row r="59" spans="1:8" ht="15.75" customHeight="1">
      <c r="A59" s="153"/>
      <c r="B59" s="153"/>
      <c r="C59" s="153"/>
      <c r="H59" s="185"/>
    </row>
    <row r="60" spans="1:8" ht="15.75" customHeight="1">
      <c r="A60" s="153"/>
      <c r="B60" s="153"/>
      <c r="C60" s="153"/>
      <c r="H60" s="185"/>
    </row>
    <row r="61" spans="1:8" ht="15.75" customHeight="1">
      <c r="A61" s="153"/>
      <c r="B61" s="153"/>
      <c r="C61" s="153"/>
      <c r="H61" s="185"/>
    </row>
    <row r="62" spans="1:8" ht="15.75" customHeight="1">
      <c r="A62" s="153"/>
      <c r="B62" s="153"/>
      <c r="C62" s="153"/>
      <c r="H62" s="185"/>
    </row>
    <row r="63" spans="1:8" ht="15.75" customHeight="1">
      <c r="A63" s="153"/>
      <c r="B63" s="153"/>
      <c r="C63" s="153"/>
      <c r="H63" s="185"/>
    </row>
    <row r="64" spans="1:8" ht="15.75" customHeight="1">
      <c r="A64" s="153"/>
      <c r="B64" s="153"/>
      <c r="C64" s="153"/>
      <c r="H64" s="185"/>
    </row>
    <row r="65" spans="1:8" ht="15.75" customHeight="1">
      <c r="A65" s="153"/>
      <c r="B65" s="153"/>
      <c r="C65" s="153"/>
      <c r="H65" s="185"/>
    </row>
    <row r="66" spans="1:8" ht="15.75" customHeight="1">
      <c r="A66" s="153"/>
      <c r="B66" s="153"/>
      <c r="C66" s="153"/>
      <c r="H66" s="185"/>
    </row>
    <row r="67" spans="1:8" ht="15.75" customHeight="1">
      <c r="A67" s="153"/>
      <c r="B67" s="153"/>
      <c r="C67" s="153"/>
      <c r="H67" s="185"/>
    </row>
    <row r="68" spans="1:8" ht="15.75" customHeight="1">
      <c r="A68" s="153"/>
      <c r="B68" s="153"/>
      <c r="C68" s="153"/>
      <c r="H68" s="185"/>
    </row>
    <row r="69" spans="1:8" ht="15.75" customHeight="1">
      <c r="A69" s="153"/>
      <c r="B69" s="153"/>
      <c r="C69" s="153"/>
      <c r="H69" s="185"/>
    </row>
    <row r="70" spans="1:8" ht="15.75" customHeight="1">
      <c r="A70" s="153"/>
      <c r="B70" s="153"/>
      <c r="C70" s="153"/>
      <c r="H70" s="185"/>
    </row>
    <row r="71" spans="1:8" ht="15.75" customHeight="1">
      <c r="A71" s="153"/>
      <c r="B71" s="153"/>
      <c r="C71" s="153"/>
      <c r="H71" s="185"/>
    </row>
    <row r="72" spans="1:8" ht="15.75" customHeight="1">
      <c r="A72" s="153"/>
      <c r="B72" s="153"/>
      <c r="C72" s="153"/>
      <c r="H72" s="185"/>
    </row>
    <row r="73" spans="1:8" ht="15.75" customHeight="1">
      <c r="A73" s="153"/>
      <c r="B73" s="153"/>
      <c r="C73" s="153"/>
      <c r="H73" s="185"/>
    </row>
    <row r="74" spans="1:8" ht="15.75" customHeight="1">
      <c r="A74" s="153"/>
      <c r="B74" s="153"/>
      <c r="C74" s="153"/>
      <c r="H74" s="185"/>
    </row>
    <row r="75" spans="1:8" ht="15.75" customHeight="1">
      <c r="A75" s="153"/>
      <c r="B75" s="153"/>
      <c r="C75" s="153"/>
      <c r="H75" s="185"/>
    </row>
    <row r="76" spans="1:8" ht="15.75" customHeight="1"/>
    <row r="77" spans="1:8" ht="15.75" customHeight="1"/>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sheetProtection algorithmName="SHA-512" hashValue="qzB/1dRxUV5f6RxjpHE6S42Gqkf7Odaghbyq0xLnQ9nv7o7CzcKz2ZEtxbdzXb5BNJamVV6mIolJRr3bZlszGg==" saltValue="ivH1JVnTpMOAi74b3DCP9w==" spinCount="100000" sheet="1" objects="1" scenarios="1" selectLockedCells="1"/>
  <mergeCells count="93">
    <mergeCell ref="A44:A45"/>
    <mergeCell ref="A46:A47"/>
    <mergeCell ref="A48:A49"/>
    <mergeCell ref="A50:A51"/>
    <mergeCell ref="A2:A3"/>
    <mergeCell ref="A12:A13"/>
    <mergeCell ref="A26:A27"/>
    <mergeCell ref="A40:A41"/>
    <mergeCell ref="A32:A33"/>
    <mergeCell ref="A34:A35"/>
    <mergeCell ref="A36:A37"/>
    <mergeCell ref="A38:A39"/>
    <mergeCell ref="A42:A43"/>
    <mergeCell ref="A4:A5"/>
    <mergeCell ref="A6:A7"/>
    <mergeCell ref="A8:A9"/>
    <mergeCell ref="B28:B29"/>
    <mergeCell ref="B30:B31"/>
    <mergeCell ref="B14:B15"/>
    <mergeCell ref="B16:B17"/>
    <mergeCell ref="A28:A29"/>
    <mergeCell ref="A30:A31"/>
    <mergeCell ref="A10:A11"/>
    <mergeCell ref="A18:A19"/>
    <mergeCell ref="A20:A21"/>
    <mergeCell ref="A22:A23"/>
    <mergeCell ref="A24:A25"/>
    <mergeCell ref="A14:A15"/>
    <mergeCell ref="A16:A17"/>
    <mergeCell ref="B10:B11"/>
    <mergeCell ref="C4:C5"/>
    <mergeCell ref="C6:C7"/>
    <mergeCell ref="C8:C9"/>
    <mergeCell ref="C10:C11"/>
    <mergeCell ref="H4:H5"/>
    <mergeCell ref="B6:B7"/>
    <mergeCell ref="H6:H7"/>
    <mergeCell ref="B8:B9"/>
    <mergeCell ref="H8:H9"/>
    <mergeCell ref="H30:H31"/>
    <mergeCell ref="B40:H40"/>
    <mergeCell ref="B42:B43"/>
    <mergeCell ref="B44:B45"/>
    <mergeCell ref="D1:G1"/>
    <mergeCell ref="H42:H43"/>
    <mergeCell ref="B32:B33"/>
    <mergeCell ref="B34:B35"/>
    <mergeCell ref="B36:B37"/>
    <mergeCell ref="B18:B19"/>
    <mergeCell ref="H16:H17"/>
    <mergeCell ref="H24:H25"/>
    <mergeCell ref="H14:H15"/>
    <mergeCell ref="B26:H26"/>
    <mergeCell ref="H10:H11"/>
    <mergeCell ref="B4:B5"/>
    <mergeCell ref="B50:B51"/>
    <mergeCell ref="H50:H51"/>
    <mergeCell ref="H48:H49"/>
    <mergeCell ref="H46:H47"/>
    <mergeCell ref="H44:H45"/>
    <mergeCell ref="C48:C49"/>
    <mergeCell ref="C50:C51"/>
    <mergeCell ref="B2:H2"/>
    <mergeCell ref="B46:B47"/>
    <mergeCell ref="B48:B49"/>
    <mergeCell ref="B38:B39"/>
    <mergeCell ref="H28:H29"/>
    <mergeCell ref="B12:H12"/>
    <mergeCell ref="B20:B21"/>
    <mergeCell ref="B22:B23"/>
    <mergeCell ref="B24:B25"/>
    <mergeCell ref="H18:H19"/>
    <mergeCell ref="H20:H21"/>
    <mergeCell ref="H22:H23"/>
    <mergeCell ref="H38:H39"/>
    <mergeCell ref="H32:H33"/>
    <mergeCell ref="H34:H35"/>
    <mergeCell ref="H36:H37"/>
    <mergeCell ref="C14:C15"/>
    <mergeCell ref="C16:C17"/>
    <mergeCell ref="C18:C19"/>
    <mergeCell ref="C20:C21"/>
    <mergeCell ref="C22:C23"/>
    <mergeCell ref="C24:C25"/>
    <mergeCell ref="C28:C29"/>
    <mergeCell ref="C30:C31"/>
    <mergeCell ref="C32:C33"/>
    <mergeCell ref="C34:C35"/>
    <mergeCell ref="C36:C37"/>
    <mergeCell ref="C38:C39"/>
    <mergeCell ref="C42:C43"/>
    <mergeCell ref="C44:C45"/>
    <mergeCell ref="C46:C47"/>
  </mergeCells>
  <dataValidations count="1">
    <dataValidation type="list" allowBlank="1" showDropDown="1" showInputMessage="1" showErrorMessage="1" prompt="Please mark an &quot;X&quot; to indicate response. Only mark one response per question. " sqref="D5:G5 D7:G7 D9:G9 D11:G11 D15 G15 D17:G17 D19:G19 D21:G21 G23 D23 D25 G25 D29:G29 D31:G31 D33:G33 D35:G35 D37:G37 D39:G39 D43:G43 D45:G45 D47:G47 D49:G49 D51:G51">
      <formula1>"X, x"</formula1>
    </dataValidation>
  </dataValidation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pageSetUpPr fitToPage="1"/>
  </sheetPr>
  <dimension ref="A1:H997"/>
  <sheetViews>
    <sheetView showGridLines="0" showRowColHeaders="0" zoomScaleNormal="100" workbookViewId="0">
      <pane ySplit="1" topLeftCell="A2" activePane="bottomLeft" state="frozen"/>
      <selection pane="bottomLeft" activeCell="H4" sqref="H4:H5"/>
    </sheetView>
  </sheetViews>
  <sheetFormatPr defaultColWidth="12.5" defaultRowHeight="15" customHeight="1"/>
  <cols>
    <col min="1" max="1" width="5.625" style="37" customWidth="1"/>
    <col min="2" max="2" width="50.625" style="37" customWidth="1"/>
    <col min="3" max="3" width="25.625" style="37" customWidth="1"/>
    <col min="4" max="7" width="12.625" style="91" customWidth="1"/>
    <col min="8" max="8" width="25.625" style="93" customWidth="1"/>
    <col min="9" max="14" width="8" style="37" customWidth="1"/>
    <col min="15" max="21" width="7.5" style="37" customWidth="1"/>
    <col min="22" max="16384" width="12.5" style="37"/>
  </cols>
  <sheetData>
    <row r="1" spans="1:8" ht="36" customHeight="1">
      <c r="A1" s="151" t="s">
        <v>30</v>
      </c>
      <c r="B1" s="187" t="s">
        <v>141</v>
      </c>
      <c r="C1" s="129" t="s">
        <v>362</v>
      </c>
      <c r="D1" s="304" t="s">
        <v>64</v>
      </c>
      <c r="E1" s="305"/>
      <c r="F1" s="305"/>
      <c r="G1" s="305"/>
      <c r="H1" s="129" t="s">
        <v>25</v>
      </c>
    </row>
    <row r="2" spans="1:8" s="63" customFormat="1" ht="31.15" customHeight="1">
      <c r="A2" s="285"/>
      <c r="B2" s="291" t="s">
        <v>142</v>
      </c>
      <c r="C2" s="292"/>
      <c r="D2" s="275"/>
      <c r="E2" s="275"/>
      <c r="F2" s="275"/>
      <c r="G2" s="275"/>
      <c r="H2" s="276"/>
    </row>
    <row r="3" spans="1:8" s="63" customFormat="1" ht="21" customHeight="1">
      <c r="A3" s="286"/>
      <c r="B3" s="188" t="s">
        <v>120</v>
      </c>
      <c r="C3" s="189"/>
      <c r="D3" s="190"/>
      <c r="E3" s="190"/>
      <c r="F3" s="190"/>
      <c r="G3" s="190"/>
      <c r="H3" s="191"/>
    </row>
    <row r="4" spans="1:8" s="63" customFormat="1" ht="16.149999999999999" customHeight="1">
      <c r="A4" s="337">
        <v>1</v>
      </c>
      <c r="B4" s="321" t="s">
        <v>366</v>
      </c>
      <c r="C4" s="312" t="s">
        <v>331</v>
      </c>
      <c r="D4" s="192" t="s">
        <v>60</v>
      </c>
      <c r="E4" s="193" t="s">
        <v>23</v>
      </c>
      <c r="F4" s="193" t="s">
        <v>81</v>
      </c>
      <c r="G4" s="194" t="s">
        <v>82</v>
      </c>
      <c r="H4" s="323"/>
    </row>
    <row r="5" spans="1:8" s="63" customFormat="1" ht="39" customHeight="1">
      <c r="A5" s="338"/>
      <c r="B5" s="322"/>
      <c r="C5" s="313"/>
      <c r="D5" s="73"/>
      <c r="E5" s="76"/>
      <c r="F5" s="106"/>
      <c r="G5" s="116"/>
      <c r="H5" s="324"/>
    </row>
    <row r="6" spans="1:8" s="63" customFormat="1" ht="16.149999999999999" customHeight="1">
      <c r="A6" s="337">
        <v>2</v>
      </c>
      <c r="B6" s="321" t="s">
        <v>367</v>
      </c>
      <c r="C6" s="312" t="s">
        <v>332</v>
      </c>
      <c r="D6" s="195" t="s">
        <v>60</v>
      </c>
      <c r="E6" s="196" t="s">
        <v>23</v>
      </c>
      <c r="F6" s="197" t="s">
        <v>81</v>
      </c>
      <c r="G6" s="194" t="s">
        <v>82</v>
      </c>
      <c r="H6" s="323"/>
    </row>
    <row r="7" spans="1:8" s="63" customFormat="1" ht="28.5" customHeight="1">
      <c r="A7" s="338">
        <v>2</v>
      </c>
      <c r="B7" s="322"/>
      <c r="C7" s="313"/>
      <c r="D7" s="107"/>
      <c r="E7" s="85"/>
      <c r="F7" s="106"/>
      <c r="G7" s="116"/>
      <c r="H7" s="324"/>
    </row>
    <row r="8" spans="1:8" s="63" customFormat="1" ht="18" customHeight="1">
      <c r="A8" s="337">
        <v>3</v>
      </c>
      <c r="B8" s="321" t="s">
        <v>31</v>
      </c>
      <c r="C8" s="312" t="s">
        <v>333</v>
      </c>
      <c r="D8" s="198" t="s">
        <v>22</v>
      </c>
      <c r="E8" s="199"/>
      <c r="F8" s="200"/>
      <c r="G8" s="198" t="s">
        <v>24</v>
      </c>
      <c r="H8" s="323"/>
    </row>
    <row r="9" spans="1:8" s="63" customFormat="1" ht="61.5" customHeight="1">
      <c r="A9" s="338">
        <v>3</v>
      </c>
      <c r="B9" s="322"/>
      <c r="C9" s="313"/>
      <c r="D9" s="113"/>
      <c r="E9" s="201"/>
      <c r="F9" s="202"/>
      <c r="G9" s="117"/>
      <c r="H9" s="324"/>
    </row>
    <row r="10" spans="1:8" s="63" customFormat="1" ht="19.149999999999999" customHeight="1">
      <c r="A10" s="337">
        <v>4</v>
      </c>
      <c r="B10" s="321" t="s">
        <v>32</v>
      </c>
      <c r="C10" s="312" t="s">
        <v>334</v>
      </c>
      <c r="D10" s="195" t="s">
        <v>60</v>
      </c>
      <c r="E10" s="158" t="s">
        <v>23</v>
      </c>
      <c r="F10" s="196" t="s">
        <v>81</v>
      </c>
      <c r="G10" s="203" t="s">
        <v>82</v>
      </c>
      <c r="H10" s="323"/>
    </row>
    <row r="11" spans="1:8" s="63" customFormat="1" ht="66.75" customHeight="1">
      <c r="A11" s="338">
        <v>4</v>
      </c>
      <c r="B11" s="322"/>
      <c r="C11" s="313"/>
      <c r="D11" s="114"/>
      <c r="E11" s="85"/>
      <c r="F11" s="85"/>
      <c r="G11" s="118"/>
      <c r="H11" s="324"/>
    </row>
    <row r="12" spans="1:8" s="63" customFormat="1" ht="18" customHeight="1">
      <c r="A12" s="337">
        <v>5</v>
      </c>
      <c r="B12" s="321" t="s">
        <v>33</v>
      </c>
      <c r="C12" s="312"/>
      <c r="D12" s="204" t="s">
        <v>22</v>
      </c>
      <c r="E12" s="205"/>
      <c r="F12" s="206"/>
      <c r="G12" s="204" t="s">
        <v>24</v>
      </c>
      <c r="H12" s="323"/>
    </row>
    <row r="13" spans="1:8" s="63" customFormat="1" ht="22.5" customHeight="1">
      <c r="A13" s="338">
        <v>5</v>
      </c>
      <c r="B13" s="322"/>
      <c r="C13" s="313"/>
      <c r="D13" s="115"/>
      <c r="E13" s="207"/>
      <c r="F13" s="208"/>
      <c r="G13" s="115"/>
      <c r="H13" s="324"/>
    </row>
    <row r="14" spans="1:8" s="63" customFormat="1" ht="24" customHeight="1">
      <c r="A14" s="337"/>
      <c r="B14" s="316" t="s">
        <v>347</v>
      </c>
      <c r="C14" s="316"/>
      <c r="D14" s="317"/>
      <c r="E14" s="317"/>
      <c r="F14" s="317"/>
      <c r="G14" s="317"/>
      <c r="H14" s="318"/>
    </row>
    <row r="15" spans="1:8" s="63" customFormat="1" ht="25.15" customHeight="1">
      <c r="A15" s="286"/>
      <c r="B15" s="209" t="s">
        <v>348</v>
      </c>
      <c r="C15" s="209"/>
      <c r="D15" s="210"/>
      <c r="E15" s="210"/>
      <c r="F15" s="210"/>
      <c r="G15" s="210"/>
      <c r="H15" s="211"/>
    </row>
    <row r="16" spans="1:8" s="63" customFormat="1" ht="43.15" customHeight="1">
      <c r="A16" s="337">
        <v>1</v>
      </c>
      <c r="B16" s="321" t="s">
        <v>145</v>
      </c>
      <c r="C16" s="314"/>
      <c r="D16" s="164" t="s">
        <v>83</v>
      </c>
      <c r="E16" s="212" t="s">
        <v>86</v>
      </c>
      <c r="F16" s="212" t="s">
        <v>84</v>
      </c>
      <c r="G16" s="161" t="s">
        <v>85</v>
      </c>
      <c r="H16" s="319"/>
    </row>
    <row r="17" spans="1:8" s="63" customFormat="1" ht="21" customHeight="1">
      <c r="A17" s="338"/>
      <c r="B17" s="322"/>
      <c r="C17" s="314"/>
      <c r="D17" s="110"/>
      <c r="E17" s="108"/>
      <c r="F17" s="108"/>
      <c r="G17" s="109"/>
      <c r="H17" s="319"/>
    </row>
    <row r="18" spans="1:8" s="63" customFormat="1" ht="21" customHeight="1">
      <c r="A18" s="337">
        <v>2</v>
      </c>
      <c r="B18" s="321" t="s">
        <v>111</v>
      </c>
      <c r="C18" s="315"/>
      <c r="D18" s="204" t="s">
        <v>22</v>
      </c>
      <c r="E18" s="205"/>
      <c r="F18" s="206"/>
      <c r="G18" s="204" t="s">
        <v>24</v>
      </c>
      <c r="H18" s="320"/>
    </row>
    <row r="19" spans="1:8" s="63" customFormat="1" ht="21" customHeight="1">
      <c r="A19" s="338">
        <v>2</v>
      </c>
      <c r="B19" s="322"/>
      <c r="C19" s="315"/>
      <c r="D19" s="119"/>
      <c r="E19" s="207"/>
      <c r="F19" s="208"/>
      <c r="G19" s="119"/>
      <c r="H19" s="320"/>
    </row>
    <row r="20" spans="1:8" s="63" customFormat="1" ht="21" customHeight="1">
      <c r="A20" s="337">
        <v>3</v>
      </c>
      <c r="B20" s="321" t="s">
        <v>34</v>
      </c>
      <c r="C20" s="315" t="s">
        <v>335</v>
      </c>
      <c r="D20" s="204" t="s">
        <v>22</v>
      </c>
      <c r="E20" s="207"/>
      <c r="F20" s="208"/>
      <c r="G20" s="204" t="s">
        <v>24</v>
      </c>
      <c r="H20" s="320"/>
    </row>
    <row r="21" spans="1:8" s="63" customFormat="1" ht="64.5" customHeight="1">
      <c r="A21" s="338">
        <v>3</v>
      </c>
      <c r="B21" s="322"/>
      <c r="C21" s="315"/>
      <c r="D21" s="115"/>
      <c r="E21" s="213"/>
      <c r="F21" s="214"/>
      <c r="G21" s="115"/>
      <c r="H21" s="320"/>
    </row>
    <row r="22" spans="1:8" s="63" customFormat="1" ht="25.15" customHeight="1">
      <c r="A22" s="285"/>
      <c r="B22" s="327" t="s">
        <v>146</v>
      </c>
      <c r="C22" s="328"/>
      <c r="D22" s="329"/>
      <c r="E22" s="330"/>
      <c r="F22" s="330"/>
      <c r="G22" s="329"/>
      <c r="H22" s="331"/>
    </row>
    <row r="23" spans="1:8" s="63" customFormat="1" ht="22.15" customHeight="1">
      <c r="A23" s="286"/>
      <c r="B23" s="215" t="s">
        <v>147</v>
      </c>
      <c r="C23" s="216"/>
      <c r="D23" s="217"/>
      <c r="E23" s="217"/>
      <c r="F23" s="217"/>
      <c r="G23" s="217"/>
      <c r="H23" s="218"/>
    </row>
    <row r="24" spans="1:8" s="63" customFormat="1" ht="21" customHeight="1">
      <c r="A24" s="337">
        <v>1</v>
      </c>
      <c r="B24" s="321" t="s">
        <v>39</v>
      </c>
      <c r="C24" s="333" t="s">
        <v>336</v>
      </c>
      <c r="D24" s="219" t="s">
        <v>35</v>
      </c>
      <c r="E24" s="220" t="s">
        <v>36</v>
      </c>
      <c r="F24" s="220" t="s">
        <v>37</v>
      </c>
      <c r="G24" s="221" t="s">
        <v>38</v>
      </c>
      <c r="H24" s="326"/>
    </row>
    <row r="25" spans="1:8" s="63" customFormat="1" ht="54.75" customHeight="1">
      <c r="A25" s="338">
        <v>1</v>
      </c>
      <c r="B25" s="322"/>
      <c r="C25" s="334"/>
      <c r="D25" s="120"/>
      <c r="E25" s="111"/>
      <c r="F25" s="112"/>
      <c r="G25" s="88"/>
      <c r="H25" s="332"/>
    </row>
    <row r="26" spans="1:8" s="63" customFormat="1" ht="31.15" customHeight="1">
      <c r="A26" s="337">
        <v>2</v>
      </c>
      <c r="B26" s="321" t="s">
        <v>129</v>
      </c>
      <c r="C26" s="333"/>
      <c r="D26" s="222" t="s">
        <v>99</v>
      </c>
      <c r="E26" s="223" t="s">
        <v>100</v>
      </c>
      <c r="F26" s="223" t="s">
        <v>101</v>
      </c>
      <c r="G26" s="224" t="s">
        <v>102</v>
      </c>
      <c r="H26" s="326"/>
    </row>
    <row r="27" spans="1:8" s="63" customFormat="1" ht="19.149999999999999" customHeight="1">
      <c r="A27" s="338"/>
      <c r="B27" s="322"/>
      <c r="C27" s="335"/>
      <c r="D27" s="120"/>
      <c r="E27" s="111"/>
      <c r="F27" s="112"/>
      <c r="G27" s="88"/>
      <c r="H27" s="324"/>
    </row>
    <row r="28" spans="1:8" s="63" customFormat="1" ht="27" customHeight="1">
      <c r="A28" s="337">
        <v>3</v>
      </c>
      <c r="B28" s="321" t="s">
        <v>130</v>
      </c>
      <c r="C28" s="336" t="s">
        <v>337</v>
      </c>
      <c r="D28" s="222" t="s">
        <v>35</v>
      </c>
      <c r="E28" s="223" t="s">
        <v>36</v>
      </c>
      <c r="F28" s="223" t="s">
        <v>37</v>
      </c>
      <c r="G28" s="224" t="s">
        <v>97</v>
      </c>
      <c r="H28" s="325"/>
    </row>
    <row r="29" spans="1:8" s="63" customFormat="1" ht="84" customHeight="1">
      <c r="A29" s="338"/>
      <c r="B29" s="322"/>
      <c r="C29" s="336"/>
      <c r="D29" s="110"/>
      <c r="E29" s="90"/>
      <c r="F29" s="90"/>
      <c r="G29" s="109"/>
      <c r="H29" s="325"/>
    </row>
    <row r="30" spans="1:8" s="63" customFormat="1" ht="21" customHeight="1">
      <c r="A30" s="337">
        <v>4</v>
      </c>
      <c r="B30" s="321" t="s">
        <v>148</v>
      </c>
      <c r="C30" s="333" t="s">
        <v>338</v>
      </c>
      <c r="D30" s="222" t="s">
        <v>35</v>
      </c>
      <c r="E30" s="223" t="s">
        <v>36</v>
      </c>
      <c r="F30" s="223" t="s">
        <v>37</v>
      </c>
      <c r="G30" s="224" t="s">
        <v>38</v>
      </c>
      <c r="H30" s="326"/>
    </row>
    <row r="31" spans="1:8" s="63" customFormat="1" ht="139.5" customHeight="1">
      <c r="A31" s="338"/>
      <c r="B31" s="322"/>
      <c r="C31" s="335"/>
      <c r="D31" s="110"/>
      <c r="E31" s="90"/>
      <c r="F31" s="90"/>
      <c r="G31" s="109"/>
      <c r="H31" s="324"/>
    </row>
    <row r="32" spans="1:8" ht="15.75" customHeight="1">
      <c r="A32" s="63"/>
      <c r="B32" s="63"/>
      <c r="C32" s="63"/>
      <c r="H32" s="92"/>
    </row>
    <row r="33" spans="1:1" ht="15.75" customHeight="1">
      <c r="A33" s="64"/>
    </row>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algorithmName="SHA-512" hashValue="Cvr4fgPNi802Nw+PPwP/OQSA5MV3B9ejcNuCfGJ0uE1NlkWU6zzxDNLnAryb6faAHfbpoPZqw6CA+QbkDesBKA==" saltValue="g+Arm3LVNbDalTxhd6503g==" spinCount="100000" sheet="1" objects="1" scenarios="1" selectLockedCells="1"/>
  <mergeCells count="55">
    <mergeCell ref="A28:A29"/>
    <mergeCell ref="A30:A31"/>
    <mergeCell ref="A22:A23"/>
    <mergeCell ref="A14:A15"/>
    <mergeCell ref="A2:A3"/>
    <mergeCell ref="A16:A17"/>
    <mergeCell ref="A18:A19"/>
    <mergeCell ref="A20:A21"/>
    <mergeCell ref="A24:A25"/>
    <mergeCell ref="A26:A27"/>
    <mergeCell ref="A4:A5"/>
    <mergeCell ref="A6:A7"/>
    <mergeCell ref="A8:A9"/>
    <mergeCell ref="A10:A11"/>
    <mergeCell ref="A12:A13"/>
    <mergeCell ref="H28:H29"/>
    <mergeCell ref="B28:B29"/>
    <mergeCell ref="B30:B31"/>
    <mergeCell ref="H30:H31"/>
    <mergeCell ref="B22:H22"/>
    <mergeCell ref="B24:B25"/>
    <mergeCell ref="B26:B27"/>
    <mergeCell ref="H26:H27"/>
    <mergeCell ref="H24:H25"/>
    <mergeCell ref="C24:C25"/>
    <mergeCell ref="C26:C27"/>
    <mergeCell ref="C28:C29"/>
    <mergeCell ref="C30:C31"/>
    <mergeCell ref="D1:G1"/>
    <mergeCell ref="H4:H5"/>
    <mergeCell ref="H6:H7"/>
    <mergeCell ref="H8:H9"/>
    <mergeCell ref="H10:H11"/>
    <mergeCell ref="B2:H2"/>
    <mergeCell ref="B4:B5"/>
    <mergeCell ref="B6:B7"/>
    <mergeCell ref="B8:B9"/>
    <mergeCell ref="B10:B11"/>
    <mergeCell ref="C4:C5"/>
    <mergeCell ref="C6:C7"/>
    <mergeCell ref="C8:C9"/>
    <mergeCell ref="C10:C11"/>
    <mergeCell ref="C12:C13"/>
    <mergeCell ref="C16:C17"/>
    <mergeCell ref="C18:C19"/>
    <mergeCell ref="C20:C21"/>
    <mergeCell ref="B14:H14"/>
    <mergeCell ref="H16:H17"/>
    <mergeCell ref="H18:H19"/>
    <mergeCell ref="B16:B17"/>
    <mergeCell ref="B18:B19"/>
    <mergeCell ref="B12:B13"/>
    <mergeCell ref="H12:H13"/>
    <mergeCell ref="B20:B21"/>
    <mergeCell ref="H20:H21"/>
  </mergeCells>
  <dataValidations count="1">
    <dataValidation type="list" allowBlank="1" showDropDown="1" showInputMessage="1" showErrorMessage="1" prompt="Please mark an &quot;X&quot; to indicate response. Only mark one response per question. " sqref="D5:G5 D7:G7 D9 G9 D11:G11 D13 G13 D17:G17 G19 D19 D21 G21 D25:G25 D29:G29 D27:G27 D31:G31">
      <formula1>"X, x"</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pageSetUpPr fitToPage="1"/>
  </sheetPr>
  <dimension ref="A1:R994"/>
  <sheetViews>
    <sheetView showGridLines="0" showRowColHeaders="0" zoomScaleNormal="100" workbookViewId="0">
      <pane ySplit="1" topLeftCell="A2" activePane="bottomLeft" state="frozen"/>
      <selection pane="bottomLeft" activeCell="H4" sqref="H4:H5"/>
    </sheetView>
  </sheetViews>
  <sheetFormatPr defaultColWidth="12.5" defaultRowHeight="15" customHeight="1"/>
  <cols>
    <col min="1" max="1" width="5.625" style="37" customWidth="1"/>
    <col min="2" max="2" width="50.625" style="37" customWidth="1"/>
    <col min="3" max="3" width="25.625" style="37" customWidth="1"/>
    <col min="4" max="7" width="12.625" style="91" customWidth="1"/>
    <col min="8" max="8" width="25.625" style="93" customWidth="1"/>
    <col min="9" max="14" width="8" style="37" customWidth="1"/>
    <col min="15" max="21" width="7.5" style="37" customWidth="1"/>
    <col min="22" max="16384" width="12.5" style="37"/>
  </cols>
  <sheetData>
    <row r="1" spans="1:18" ht="36" customHeight="1">
      <c r="A1" s="151" t="s">
        <v>277</v>
      </c>
      <c r="B1" s="128" t="s">
        <v>131</v>
      </c>
      <c r="C1" s="225" t="s">
        <v>362</v>
      </c>
      <c r="D1" s="355" t="s">
        <v>64</v>
      </c>
      <c r="E1" s="356"/>
      <c r="F1" s="356"/>
      <c r="G1" s="356"/>
      <c r="H1" s="225" t="s">
        <v>25</v>
      </c>
    </row>
    <row r="2" spans="1:18" s="63" customFormat="1" ht="41.1" customHeight="1">
      <c r="A2" s="257"/>
      <c r="B2" s="343" t="s">
        <v>121</v>
      </c>
      <c r="C2" s="344"/>
      <c r="D2" s="344"/>
      <c r="E2" s="344"/>
      <c r="F2" s="344"/>
      <c r="G2" s="344"/>
      <c r="H2" s="345"/>
      <c r="I2" s="37"/>
      <c r="J2" s="37"/>
      <c r="K2" s="37"/>
      <c r="L2" s="37"/>
      <c r="M2" s="37"/>
      <c r="N2" s="37"/>
      <c r="O2" s="37"/>
      <c r="P2" s="37"/>
      <c r="Q2" s="37"/>
    </row>
    <row r="3" spans="1:18" s="63" customFormat="1" ht="27" customHeight="1">
      <c r="A3" s="258"/>
      <c r="B3" s="226" t="s">
        <v>40</v>
      </c>
      <c r="C3" s="227"/>
      <c r="D3" s="132"/>
      <c r="E3" s="132"/>
      <c r="F3" s="132"/>
      <c r="G3" s="132"/>
      <c r="H3" s="228"/>
      <c r="I3" s="37"/>
      <c r="J3" s="37"/>
      <c r="K3" s="37"/>
      <c r="L3" s="37"/>
      <c r="M3" s="37"/>
      <c r="N3" s="37"/>
      <c r="O3" s="37"/>
      <c r="P3" s="37"/>
      <c r="Q3" s="37"/>
      <c r="R3" s="65"/>
    </row>
    <row r="4" spans="1:18" s="63" customFormat="1" ht="18" customHeight="1">
      <c r="A4" s="285">
        <v>1</v>
      </c>
      <c r="B4" s="360" t="s">
        <v>149</v>
      </c>
      <c r="C4" s="368" t="s">
        <v>339</v>
      </c>
      <c r="D4" s="229" t="s">
        <v>22</v>
      </c>
      <c r="E4" s="230"/>
      <c r="F4" s="231"/>
      <c r="G4" s="229" t="s">
        <v>24</v>
      </c>
      <c r="H4" s="362"/>
      <c r="I4" s="37"/>
      <c r="J4" s="37"/>
      <c r="K4" s="37"/>
      <c r="L4" s="37"/>
      <c r="M4" s="37"/>
      <c r="N4" s="37"/>
      <c r="O4" s="37"/>
      <c r="P4" s="37"/>
      <c r="Q4" s="37"/>
      <c r="R4" s="65"/>
    </row>
    <row r="5" spans="1:18" s="63" customFormat="1" ht="24.75" customHeight="1">
      <c r="A5" s="286">
        <v>1</v>
      </c>
      <c r="B5" s="361"/>
      <c r="C5" s="369"/>
      <c r="D5" s="123"/>
      <c r="E5" s="232"/>
      <c r="F5" s="233"/>
      <c r="G5" s="124"/>
      <c r="H5" s="363"/>
      <c r="I5" s="37"/>
      <c r="J5" s="37"/>
      <c r="K5" s="37"/>
      <c r="L5" s="37"/>
      <c r="M5" s="37"/>
      <c r="N5" s="37"/>
      <c r="O5" s="37"/>
      <c r="P5" s="37"/>
      <c r="Q5" s="37"/>
      <c r="R5" s="65"/>
    </row>
    <row r="6" spans="1:18" s="63" customFormat="1" ht="69" customHeight="1">
      <c r="A6" s="285">
        <v>2</v>
      </c>
      <c r="B6" s="364" t="s">
        <v>87</v>
      </c>
      <c r="C6" s="368" t="s">
        <v>340</v>
      </c>
      <c r="D6" s="234" t="s">
        <v>88</v>
      </c>
      <c r="E6" s="235" t="s">
        <v>161</v>
      </c>
      <c r="F6" s="235" t="s">
        <v>89</v>
      </c>
      <c r="G6" s="236" t="s">
        <v>162</v>
      </c>
      <c r="H6" s="362"/>
      <c r="I6" s="37"/>
      <c r="J6" s="37"/>
      <c r="K6" s="37"/>
      <c r="L6" s="37"/>
      <c r="M6" s="37"/>
      <c r="N6" s="37"/>
      <c r="O6" s="37"/>
      <c r="P6" s="37"/>
      <c r="Q6" s="37"/>
      <c r="R6" s="65"/>
    </row>
    <row r="7" spans="1:18" s="63" customFormat="1" ht="27.75" customHeight="1">
      <c r="A7" s="286"/>
      <c r="B7" s="365"/>
      <c r="C7" s="369"/>
      <c r="D7" s="123"/>
      <c r="E7" s="121"/>
      <c r="F7" s="121"/>
      <c r="G7" s="124"/>
      <c r="H7" s="363"/>
      <c r="I7" s="37"/>
      <c r="J7" s="37"/>
      <c r="K7" s="37"/>
      <c r="L7" s="37"/>
      <c r="M7" s="37"/>
      <c r="N7" s="37"/>
      <c r="O7" s="37"/>
      <c r="P7" s="37"/>
      <c r="Q7" s="37"/>
    </row>
    <row r="8" spans="1:18" s="63" customFormat="1" ht="30" customHeight="1">
      <c r="A8" s="285">
        <v>3</v>
      </c>
      <c r="B8" s="366" t="s">
        <v>90</v>
      </c>
      <c r="C8" s="368" t="s">
        <v>341</v>
      </c>
      <c r="D8" s="234" t="s">
        <v>91</v>
      </c>
      <c r="E8" s="235" t="s">
        <v>74</v>
      </c>
      <c r="F8" s="235" t="s">
        <v>75</v>
      </c>
      <c r="G8" s="236" t="s">
        <v>92</v>
      </c>
      <c r="H8" s="362"/>
      <c r="I8" s="37"/>
      <c r="J8" s="37"/>
      <c r="K8" s="37"/>
      <c r="L8" s="37"/>
      <c r="M8" s="37"/>
      <c r="N8" s="37"/>
      <c r="O8" s="37"/>
      <c r="P8" s="37"/>
      <c r="Q8" s="37"/>
    </row>
    <row r="9" spans="1:18" s="63" customFormat="1" ht="93" customHeight="1">
      <c r="A9" s="286"/>
      <c r="B9" s="365"/>
      <c r="C9" s="369"/>
      <c r="D9" s="123"/>
      <c r="E9" s="121"/>
      <c r="F9" s="121"/>
      <c r="G9" s="124"/>
      <c r="H9" s="363"/>
      <c r="I9" s="37"/>
      <c r="J9" s="37"/>
      <c r="K9" s="37"/>
      <c r="L9" s="37"/>
      <c r="M9" s="37"/>
      <c r="N9" s="37"/>
      <c r="O9" s="37"/>
      <c r="P9" s="37"/>
      <c r="Q9" s="37"/>
    </row>
    <row r="10" spans="1:18" s="63" customFormat="1" ht="40.15" customHeight="1">
      <c r="A10" s="285">
        <v>4</v>
      </c>
      <c r="B10" s="366" t="s">
        <v>163</v>
      </c>
      <c r="C10" s="370" t="s">
        <v>342</v>
      </c>
      <c r="D10" s="237" t="s">
        <v>93</v>
      </c>
      <c r="E10" s="238" t="s">
        <v>94</v>
      </c>
      <c r="F10" s="238" t="s">
        <v>95</v>
      </c>
      <c r="G10" s="239" t="s">
        <v>41</v>
      </c>
      <c r="H10" s="367"/>
      <c r="I10" s="37"/>
      <c r="J10" s="37"/>
      <c r="K10" s="37"/>
      <c r="L10" s="37"/>
      <c r="M10" s="37"/>
      <c r="N10" s="37"/>
      <c r="O10" s="37"/>
      <c r="P10" s="37"/>
      <c r="Q10" s="37"/>
    </row>
    <row r="11" spans="1:18" s="63" customFormat="1" ht="29.25" customHeight="1">
      <c r="A11" s="286"/>
      <c r="B11" s="365"/>
      <c r="C11" s="370"/>
      <c r="D11" s="123"/>
      <c r="E11" s="121"/>
      <c r="F11" s="121"/>
      <c r="G11" s="124"/>
      <c r="H11" s="367"/>
      <c r="I11" s="37"/>
      <c r="J11" s="37"/>
      <c r="K11" s="37"/>
      <c r="L11" s="37"/>
      <c r="M11" s="37"/>
      <c r="N11" s="37"/>
      <c r="O11" s="37"/>
      <c r="P11" s="37"/>
      <c r="Q11" s="37"/>
    </row>
    <row r="12" spans="1:18" s="63" customFormat="1" ht="37.15" customHeight="1">
      <c r="A12" s="285"/>
      <c r="B12" s="357" t="s">
        <v>42</v>
      </c>
      <c r="C12" s="358"/>
      <c r="D12" s="306"/>
      <c r="E12" s="306"/>
      <c r="F12" s="306"/>
      <c r="G12" s="306"/>
      <c r="H12" s="359"/>
      <c r="I12" s="37"/>
      <c r="J12" s="37"/>
      <c r="K12" s="37"/>
      <c r="L12" s="37"/>
      <c r="M12" s="37"/>
      <c r="N12" s="37"/>
      <c r="O12" s="37"/>
      <c r="P12" s="37"/>
      <c r="Q12" s="37"/>
    </row>
    <row r="13" spans="1:18" s="63" customFormat="1" ht="23.25" customHeight="1">
      <c r="A13" s="286"/>
      <c r="B13" s="240" t="s">
        <v>43</v>
      </c>
      <c r="C13" s="189"/>
      <c r="D13" s="180"/>
      <c r="E13" s="190"/>
      <c r="F13" s="190"/>
      <c r="G13" s="180"/>
      <c r="H13" s="191"/>
      <c r="I13" s="37"/>
      <c r="J13" s="37"/>
      <c r="K13" s="37"/>
      <c r="L13" s="37"/>
      <c r="M13" s="37"/>
      <c r="N13" s="37"/>
      <c r="O13" s="37"/>
      <c r="P13" s="37"/>
      <c r="Q13" s="37"/>
      <c r="R13" s="65"/>
    </row>
    <row r="14" spans="1:18" s="63" customFormat="1" ht="20.25" customHeight="1">
      <c r="A14" s="285">
        <v>1</v>
      </c>
      <c r="B14" s="346" t="s">
        <v>44</v>
      </c>
      <c r="C14" s="339"/>
      <c r="D14" s="241" t="s">
        <v>22</v>
      </c>
      <c r="E14" s="242"/>
      <c r="F14" s="243"/>
      <c r="G14" s="241" t="s">
        <v>24</v>
      </c>
      <c r="H14" s="348"/>
      <c r="I14" s="37"/>
      <c r="J14" s="37"/>
      <c r="K14" s="37"/>
      <c r="L14" s="37"/>
      <c r="M14" s="37"/>
      <c r="N14" s="37"/>
      <c r="O14" s="37"/>
      <c r="P14" s="37"/>
      <c r="Q14" s="37"/>
      <c r="R14" s="65"/>
    </row>
    <row r="15" spans="1:18" s="63" customFormat="1" ht="29.1" customHeight="1">
      <c r="A15" s="286">
        <v>1</v>
      </c>
      <c r="B15" s="347"/>
      <c r="C15" s="340"/>
      <c r="D15" s="125"/>
      <c r="E15" s="244"/>
      <c r="F15" s="245"/>
      <c r="G15" s="126"/>
      <c r="H15" s="349"/>
      <c r="I15" s="37"/>
      <c r="J15" s="37"/>
      <c r="K15" s="37"/>
      <c r="L15" s="37"/>
      <c r="M15" s="37"/>
      <c r="N15" s="37"/>
      <c r="O15" s="37"/>
      <c r="P15" s="37"/>
      <c r="Q15" s="37"/>
    </row>
    <row r="16" spans="1:18" s="63" customFormat="1" ht="20.25" customHeight="1">
      <c r="A16" s="285">
        <v>2</v>
      </c>
      <c r="B16" s="350" t="s">
        <v>96</v>
      </c>
      <c r="C16" s="341"/>
      <c r="D16" s="246" t="s">
        <v>45</v>
      </c>
      <c r="E16" s="247" t="s">
        <v>46</v>
      </c>
      <c r="F16" s="247" t="s">
        <v>47</v>
      </c>
      <c r="G16" s="248" t="s">
        <v>48</v>
      </c>
      <c r="H16" s="352"/>
      <c r="I16" s="37"/>
      <c r="J16" s="37"/>
      <c r="K16" s="37"/>
      <c r="L16" s="37"/>
      <c r="M16" s="37"/>
      <c r="N16" s="37"/>
      <c r="O16" s="37"/>
      <c r="P16" s="37"/>
      <c r="Q16" s="37"/>
    </row>
    <row r="17" spans="1:18" s="63" customFormat="1" ht="20.25" customHeight="1">
      <c r="A17" s="286"/>
      <c r="B17" s="351"/>
      <c r="C17" s="342" t="s">
        <v>49</v>
      </c>
      <c r="D17" s="125"/>
      <c r="E17" s="122"/>
      <c r="F17" s="122"/>
      <c r="G17" s="126"/>
      <c r="H17" s="353" t="s">
        <v>49</v>
      </c>
      <c r="I17" s="37"/>
      <c r="J17" s="37"/>
      <c r="K17" s="37"/>
      <c r="L17" s="37"/>
      <c r="M17" s="37"/>
      <c r="N17" s="37"/>
      <c r="O17" s="37"/>
      <c r="P17" s="37"/>
      <c r="Q17" s="37"/>
    </row>
    <row r="18" spans="1:18" s="63" customFormat="1" ht="20.25" customHeight="1">
      <c r="A18" s="285">
        <v>3</v>
      </c>
      <c r="B18" s="354" t="s">
        <v>150</v>
      </c>
      <c r="C18" s="339"/>
      <c r="D18" s="246" t="s">
        <v>45</v>
      </c>
      <c r="E18" s="249" t="s">
        <v>46</v>
      </c>
      <c r="F18" s="249" t="s">
        <v>47</v>
      </c>
      <c r="G18" s="248" t="s">
        <v>48</v>
      </c>
      <c r="H18" s="348"/>
      <c r="I18" s="37"/>
      <c r="J18" s="37"/>
      <c r="K18" s="37"/>
      <c r="L18" s="37"/>
      <c r="M18" s="37"/>
      <c r="N18" s="37"/>
      <c r="O18" s="37"/>
      <c r="P18" s="37"/>
      <c r="Q18" s="37"/>
    </row>
    <row r="19" spans="1:18" s="63" customFormat="1" ht="26.25" customHeight="1">
      <c r="A19" s="286"/>
      <c r="B19" s="351"/>
      <c r="C19" s="340"/>
      <c r="D19" s="125"/>
      <c r="E19" s="122"/>
      <c r="F19" s="122"/>
      <c r="G19" s="126"/>
      <c r="H19" s="349"/>
      <c r="I19" s="37"/>
      <c r="J19" s="37"/>
      <c r="K19" s="37"/>
      <c r="L19" s="37"/>
      <c r="M19" s="37"/>
      <c r="N19" s="37"/>
      <c r="O19" s="37"/>
      <c r="P19" s="37"/>
      <c r="Q19" s="37"/>
    </row>
    <row r="20" spans="1:18" s="63" customFormat="1" ht="20.25" customHeight="1">
      <c r="A20" s="285">
        <v>4</v>
      </c>
      <c r="B20" s="354" t="s">
        <v>151</v>
      </c>
      <c r="C20" s="341"/>
      <c r="D20" s="246" t="s">
        <v>45</v>
      </c>
      <c r="E20" s="249" t="s">
        <v>46</v>
      </c>
      <c r="F20" s="249" t="s">
        <v>47</v>
      </c>
      <c r="G20" s="248" t="s">
        <v>48</v>
      </c>
      <c r="H20" s="352"/>
      <c r="I20" s="37"/>
      <c r="J20" s="37"/>
      <c r="K20" s="37"/>
      <c r="L20" s="37"/>
      <c r="M20" s="37"/>
      <c r="N20" s="37"/>
      <c r="O20" s="37"/>
      <c r="P20" s="37"/>
      <c r="Q20" s="37"/>
    </row>
    <row r="21" spans="1:18" s="63" customFormat="1" ht="24.75" customHeight="1">
      <c r="A21" s="286"/>
      <c r="B21" s="378"/>
      <c r="C21" s="342"/>
      <c r="D21" s="125"/>
      <c r="E21" s="122"/>
      <c r="F21" s="122"/>
      <c r="G21" s="126"/>
      <c r="H21" s="353"/>
      <c r="I21" s="37"/>
      <c r="J21" s="37"/>
      <c r="K21" s="37"/>
      <c r="L21" s="37"/>
      <c r="M21" s="37"/>
      <c r="N21" s="37"/>
      <c r="O21" s="37"/>
      <c r="P21" s="37"/>
      <c r="Q21" s="37"/>
    </row>
    <row r="22" spans="1:18" s="63" customFormat="1" ht="25.15" customHeight="1">
      <c r="A22" s="285"/>
      <c r="B22" s="379" t="s">
        <v>114</v>
      </c>
      <c r="C22" s="380"/>
      <c r="D22" s="381"/>
      <c r="E22" s="381"/>
      <c r="F22" s="381"/>
      <c r="G22" s="381"/>
      <c r="H22" s="382"/>
      <c r="I22" s="37"/>
      <c r="J22" s="37"/>
      <c r="K22" s="37"/>
      <c r="L22" s="37"/>
      <c r="M22" s="37"/>
      <c r="N22" s="37"/>
      <c r="O22" s="37"/>
      <c r="P22" s="37"/>
      <c r="Q22" s="37"/>
    </row>
    <row r="23" spans="1:18" s="63" customFormat="1" ht="21" customHeight="1">
      <c r="A23" s="286"/>
      <c r="B23" s="178" t="s">
        <v>50</v>
      </c>
      <c r="C23" s="189"/>
      <c r="D23" s="180"/>
      <c r="E23" s="190"/>
      <c r="F23" s="190"/>
      <c r="G23" s="180"/>
      <c r="H23" s="191"/>
      <c r="I23" s="37"/>
      <c r="J23" s="37"/>
      <c r="K23" s="37"/>
      <c r="L23" s="37"/>
      <c r="M23" s="37"/>
      <c r="N23" s="37"/>
      <c r="O23" s="37"/>
      <c r="P23" s="37"/>
      <c r="Q23" s="37"/>
      <c r="R23" s="65"/>
    </row>
    <row r="24" spans="1:18" s="63" customFormat="1" ht="19.149999999999999" customHeight="1">
      <c r="A24" s="285">
        <v>1</v>
      </c>
      <c r="B24" s="309" t="s">
        <v>98</v>
      </c>
      <c r="C24" s="312" t="s">
        <v>358</v>
      </c>
      <c r="D24" s="250" t="s">
        <v>22</v>
      </c>
      <c r="E24" s="251"/>
      <c r="F24" s="252"/>
      <c r="G24" s="253" t="s">
        <v>24</v>
      </c>
      <c r="H24" s="323"/>
      <c r="I24" s="37"/>
      <c r="J24" s="37"/>
      <c r="K24" s="37"/>
      <c r="L24" s="37"/>
      <c r="M24" s="37"/>
      <c r="N24" s="37"/>
      <c r="O24" s="37"/>
      <c r="P24" s="37"/>
      <c r="Q24" s="37"/>
    </row>
    <row r="25" spans="1:18" s="63" customFormat="1" ht="52.5" customHeight="1">
      <c r="A25" s="286">
        <v>1</v>
      </c>
      <c r="B25" s="310"/>
      <c r="C25" s="375"/>
      <c r="D25" s="125"/>
      <c r="E25" s="244"/>
      <c r="F25" s="245"/>
      <c r="G25" s="126"/>
      <c r="H25" s="374"/>
      <c r="I25" s="37"/>
      <c r="J25" s="37"/>
      <c r="K25" s="37"/>
      <c r="L25" s="37"/>
      <c r="M25" s="37"/>
      <c r="N25" s="37"/>
      <c r="O25" s="37"/>
      <c r="P25" s="37"/>
      <c r="Q25" s="37"/>
    </row>
    <row r="26" spans="1:18" s="63" customFormat="1" ht="30" customHeight="1">
      <c r="A26" s="285">
        <v>2</v>
      </c>
      <c r="B26" s="309" t="s">
        <v>164</v>
      </c>
      <c r="C26" s="312" t="s">
        <v>343</v>
      </c>
      <c r="D26" s="246" t="s">
        <v>45</v>
      </c>
      <c r="E26" s="247" t="s">
        <v>46</v>
      </c>
      <c r="F26" s="247" t="s">
        <v>47</v>
      </c>
      <c r="G26" s="248" t="s">
        <v>48</v>
      </c>
      <c r="H26" s="323"/>
      <c r="I26" s="37"/>
      <c r="J26" s="37"/>
      <c r="K26" s="37"/>
      <c r="L26" s="37"/>
      <c r="M26" s="37"/>
      <c r="N26" s="37"/>
      <c r="O26" s="37"/>
      <c r="P26" s="37"/>
      <c r="Q26" s="37"/>
    </row>
    <row r="27" spans="1:18" s="63" customFormat="1" ht="39.75" customHeight="1">
      <c r="A27" s="286"/>
      <c r="B27" s="310"/>
      <c r="C27" s="375"/>
      <c r="D27" s="125"/>
      <c r="E27" s="122"/>
      <c r="F27" s="122"/>
      <c r="G27" s="126"/>
      <c r="H27" s="374"/>
      <c r="I27" s="37"/>
      <c r="J27" s="37"/>
      <c r="K27" s="37"/>
      <c r="L27" s="37"/>
      <c r="M27" s="37"/>
      <c r="N27" s="37"/>
      <c r="O27" s="37"/>
      <c r="P27" s="37"/>
      <c r="Q27" s="37"/>
    </row>
    <row r="28" spans="1:18" s="63" customFormat="1" ht="33" customHeight="1">
      <c r="A28" s="285">
        <v>3</v>
      </c>
      <c r="B28" s="309" t="s">
        <v>152</v>
      </c>
      <c r="C28" s="376" t="s">
        <v>359</v>
      </c>
      <c r="D28" s="246" t="s">
        <v>51</v>
      </c>
      <c r="E28" s="249" t="s">
        <v>52</v>
      </c>
      <c r="F28" s="249" t="s">
        <v>53</v>
      </c>
      <c r="G28" s="248" t="s">
        <v>54</v>
      </c>
      <c r="H28" s="373"/>
      <c r="I28" s="37"/>
      <c r="J28" s="37"/>
      <c r="K28" s="37"/>
      <c r="L28" s="37"/>
      <c r="M28" s="37"/>
      <c r="N28" s="37"/>
      <c r="O28" s="37"/>
      <c r="P28" s="37"/>
      <c r="Q28" s="37"/>
    </row>
    <row r="29" spans="1:18" s="63" customFormat="1" ht="42" customHeight="1">
      <c r="A29" s="286"/>
      <c r="B29" s="298"/>
      <c r="C29" s="377"/>
      <c r="D29" s="125"/>
      <c r="E29" s="122"/>
      <c r="F29" s="122"/>
      <c r="G29" s="126"/>
      <c r="H29" s="332"/>
      <c r="I29" s="37"/>
      <c r="J29" s="37"/>
      <c r="K29" s="37"/>
      <c r="L29" s="37"/>
      <c r="M29" s="37"/>
      <c r="N29" s="37"/>
      <c r="O29" s="37"/>
      <c r="P29" s="37"/>
      <c r="Q29" s="37"/>
    </row>
    <row r="30" spans="1:18" s="63" customFormat="1" ht="32.25" customHeight="1">
      <c r="A30" s="285">
        <v>4</v>
      </c>
      <c r="B30" s="371" t="s">
        <v>153</v>
      </c>
      <c r="C30" s="376" t="s">
        <v>359</v>
      </c>
      <c r="D30" s="254" t="s">
        <v>45</v>
      </c>
      <c r="E30" s="255" t="s">
        <v>46</v>
      </c>
      <c r="F30" s="255" t="s">
        <v>47</v>
      </c>
      <c r="G30" s="256" t="s">
        <v>48</v>
      </c>
      <c r="H30" s="373"/>
      <c r="I30" s="37"/>
      <c r="J30" s="37"/>
      <c r="K30" s="37"/>
      <c r="L30" s="37"/>
      <c r="M30" s="37"/>
      <c r="N30" s="37"/>
      <c r="O30" s="37"/>
      <c r="P30" s="37"/>
      <c r="Q30" s="37"/>
    </row>
    <row r="31" spans="1:18" s="63" customFormat="1" ht="37.5" customHeight="1">
      <c r="A31" s="286"/>
      <c r="B31" s="372"/>
      <c r="C31" s="377"/>
      <c r="D31" s="125"/>
      <c r="E31" s="122"/>
      <c r="F31" s="122"/>
      <c r="G31" s="126"/>
      <c r="H31" s="332"/>
      <c r="I31" s="37"/>
      <c r="J31" s="37"/>
      <c r="K31" s="37"/>
      <c r="L31" s="37"/>
      <c r="M31" s="37"/>
      <c r="N31" s="37"/>
      <c r="O31" s="37"/>
      <c r="P31" s="37"/>
      <c r="Q31" s="37"/>
    </row>
    <row r="32" spans="1: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heetProtection algorithmName="SHA-512" hashValue="EJixiaiR35JInpbWDOIXr8t28GizHEgzBQAay9OQ8jvCZ8bjY/fw7Al9bqm9v0mZzg3s/ZCGXDkOsuBz8KJi1w==" saltValue="euHKFzjYaGAEjYo3o7+Emg==" spinCount="100000" sheet="1" objects="1" scenarios="1" selectLockedCells="1"/>
  <mergeCells count="54">
    <mergeCell ref="A4:A5"/>
    <mergeCell ref="A6:A7"/>
    <mergeCell ref="A8:A9"/>
    <mergeCell ref="A10:A11"/>
    <mergeCell ref="A14:A15"/>
    <mergeCell ref="A26:A27"/>
    <mergeCell ref="A28:A29"/>
    <mergeCell ref="A30:A31"/>
    <mergeCell ref="A12:A13"/>
    <mergeCell ref="A22:A23"/>
    <mergeCell ref="A16:A17"/>
    <mergeCell ref="A18:A19"/>
    <mergeCell ref="A20:A21"/>
    <mergeCell ref="B20:B21"/>
    <mergeCell ref="H20:H21"/>
    <mergeCell ref="B22:H22"/>
    <mergeCell ref="C20:C21"/>
    <mergeCell ref="A24:A25"/>
    <mergeCell ref="B30:B31"/>
    <mergeCell ref="H30:H31"/>
    <mergeCell ref="B24:B25"/>
    <mergeCell ref="H24:H25"/>
    <mergeCell ref="B26:B27"/>
    <mergeCell ref="C24:C25"/>
    <mergeCell ref="C26:C27"/>
    <mergeCell ref="C28:C29"/>
    <mergeCell ref="C30:C31"/>
    <mergeCell ref="B28:B29"/>
    <mergeCell ref="H26:H27"/>
    <mergeCell ref="H28:H29"/>
    <mergeCell ref="D1:G1"/>
    <mergeCell ref="B12:H12"/>
    <mergeCell ref="B4:B5"/>
    <mergeCell ref="H4:H5"/>
    <mergeCell ref="B6:B7"/>
    <mergeCell ref="H6:H7"/>
    <mergeCell ref="B8:B9"/>
    <mergeCell ref="H8:H9"/>
    <mergeCell ref="B10:B11"/>
    <mergeCell ref="H10:H11"/>
    <mergeCell ref="C4:C5"/>
    <mergeCell ref="C6:C7"/>
    <mergeCell ref="C8:C9"/>
    <mergeCell ref="C10:C11"/>
    <mergeCell ref="C14:C15"/>
    <mergeCell ref="C16:C17"/>
    <mergeCell ref="C18:C19"/>
    <mergeCell ref="B2:H2"/>
    <mergeCell ref="B14:B15"/>
    <mergeCell ref="H14:H15"/>
    <mergeCell ref="B16:B17"/>
    <mergeCell ref="H16:H17"/>
    <mergeCell ref="B18:B19"/>
    <mergeCell ref="H18:H19"/>
  </mergeCells>
  <dataValidations count="1">
    <dataValidation type="list" allowBlank="1" showDropDown="1" showInputMessage="1" showErrorMessage="1" prompt="Please mark an &quot;X&quot; to indicate response. Only mark one response per question. " sqref="D5 G5 G7 F7 E7 D7 D9 E9 F9 G9 D11:G11 D15 G15 D17:G17 D19:G19 D21:G21 G25 D25 D27:G27 D29:G29 D31:G31">
      <formula1>"X, x"</formula1>
    </dataValidation>
  </dataValidation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4E79"/>
  </sheetPr>
  <dimension ref="A1:CQ999"/>
  <sheetViews>
    <sheetView showRowColHeaders="0" zoomScaleNormal="100" workbookViewId="0">
      <selection activeCell="C7" sqref="C7"/>
    </sheetView>
  </sheetViews>
  <sheetFormatPr defaultColWidth="12.5" defaultRowHeight="15" customHeight="1"/>
  <cols>
    <col min="1" max="1" width="18.25" style="37" customWidth="1"/>
    <col min="2" max="5" width="32" style="37" customWidth="1"/>
    <col min="6" max="6" width="10.125" style="44" customWidth="1"/>
    <col min="7" max="11" width="10.125" style="1" hidden="1" customWidth="1"/>
    <col min="12" max="12" width="7.5" style="1" hidden="1" customWidth="1"/>
    <col min="13" max="13" width="32" style="1" hidden="1" customWidth="1"/>
    <col min="14" max="14" width="18.75" style="1" hidden="1" customWidth="1"/>
    <col min="15" max="24" width="7.5" style="1" customWidth="1"/>
    <col min="25" max="95" width="12.5" style="1"/>
  </cols>
  <sheetData>
    <row r="1" spans="1:95" ht="21" customHeight="1">
      <c r="A1" s="35" t="s">
        <v>168</v>
      </c>
      <c r="B1" s="36"/>
      <c r="C1" s="36"/>
      <c r="D1" s="36"/>
      <c r="E1" s="36"/>
      <c r="F1" s="38"/>
      <c r="G1" s="5"/>
      <c r="H1" s="5"/>
      <c r="I1" s="5"/>
      <c r="J1" s="5"/>
      <c r="K1" s="5"/>
      <c r="L1" s="5"/>
      <c r="M1" s="5"/>
      <c r="N1" s="5"/>
      <c r="O1" s="5"/>
      <c r="P1" s="5"/>
      <c r="Q1" s="5"/>
      <c r="R1" s="5"/>
      <c r="S1" s="5"/>
      <c r="T1" s="5"/>
      <c r="U1" s="5"/>
      <c r="V1" s="5"/>
      <c r="W1" s="5"/>
      <c r="X1" s="5"/>
    </row>
    <row r="2" spans="1:95" ht="17.649999999999999" customHeight="1">
      <c r="A2" s="45"/>
      <c r="B2" s="384" t="s">
        <v>0</v>
      </c>
      <c r="C2" s="384"/>
      <c r="D2" s="384"/>
      <c r="E2" s="384"/>
      <c r="F2" s="46"/>
      <c r="G2" s="9"/>
      <c r="H2" s="10"/>
      <c r="I2" s="10"/>
      <c r="J2" s="10"/>
      <c r="K2" s="11"/>
      <c r="L2" s="8"/>
      <c r="M2" s="8"/>
      <c r="N2" s="8"/>
      <c r="O2" s="5"/>
      <c r="P2" s="5"/>
      <c r="Q2" s="5"/>
      <c r="R2" s="5"/>
      <c r="S2" s="5"/>
      <c r="T2" s="5"/>
      <c r="U2" s="5"/>
      <c r="V2" s="5"/>
      <c r="W2" s="5"/>
      <c r="X2" s="5"/>
    </row>
    <row r="3" spans="1:95" ht="12.75" customHeight="1">
      <c r="A3" s="45"/>
      <c r="B3" s="47">
        <v>1</v>
      </c>
      <c r="C3" s="47">
        <v>2</v>
      </c>
      <c r="D3" s="47">
        <v>3</v>
      </c>
      <c r="E3" s="47">
        <v>4</v>
      </c>
      <c r="F3" s="46"/>
      <c r="G3" s="9"/>
      <c r="H3" s="10"/>
      <c r="I3" s="10"/>
      <c r="J3" s="10"/>
      <c r="K3" s="11"/>
      <c r="L3" s="8"/>
      <c r="M3" s="8"/>
      <c r="N3" s="8"/>
      <c r="O3" s="5"/>
      <c r="P3" s="5"/>
      <c r="Q3" s="5"/>
      <c r="R3" s="5"/>
      <c r="S3" s="5"/>
      <c r="T3" s="5"/>
      <c r="U3" s="5"/>
      <c r="V3" s="5"/>
      <c r="W3" s="5"/>
      <c r="X3" s="5"/>
    </row>
    <row r="4" spans="1:95" ht="55.5" customHeight="1">
      <c r="A4" s="47" t="s">
        <v>278</v>
      </c>
      <c r="B4" s="47" t="s">
        <v>281</v>
      </c>
      <c r="C4" s="47" t="s">
        <v>282</v>
      </c>
      <c r="D4" s="47" t="s">
        <v>279</v>
      </c>
      <c r="E4" s="47" t="s">
        <v>280</v>
      </c>
      <c r="F4" s="47" t="s">
        <v>5</v>
      </c>
      <c r="G4" s="385" t="s">
        <v>1</v>
      </c>
      <c r="H4" s="386"/>
      <c r="I4" s="386"/>
      <c r="J4" s="387"/>
      <c r="K4" s="12" t="s">
        <v>2</v>
      </c>
      <c r="L4" s="388" t="s">
        <v>3</v>
      </c>
      <c r="M4" s="389"/>
      <c r="N4" s="7" t="s">
        <v>4</v>
      </c>
      <c r="O4" s="5"/>
      <c r="P4" s="5"/>
      <c r="Q4" s="5"/>
      <c r="R4" s="5"/>
      <c r="S4" s="5"/>
      <c r="T4" s="5"/>
      <c r="U4" s="5"/>
      <c r="V4" s="5"/>
      <c r="W4" s="5"/>
      <c r="X4" s="5"/>
    </row>
    <row r="5" spans="1:95" s="6" customFormat="1" ht="21.75" customHeight="1">
      <c r="A5" s="383" t="s">
        <v>6</v>
      </c>
      <c r="B5" s="383"/>
      <c r="C5" s="383"/>
      <c r="D5" s="383"/>
      <c r="E5" s="383"/>
      <c r="F5" s="383"/>
      <c r="G5" s="13"/>
      <c r="H5" s="13"/>
      <c r="I5" s="13"/>
      <c r="J5" s="13"/>
      <c r="K5" s="13"/>
      <c r="L5" s="14"/>
      <c r="M5" s="15"/>
      <c r="N5" s="16"/>
      <c r="O5" s="5"/>
      <c r="P5" s="5"/>
      <c r="Q5" s="5"/>
      <c r="R5" s="5"/>
      <c r="S5" s="5"/>
      <c r="T5" s="5"/>
      <c r="U5" s="5"/>
      <c r="V5" s="5"/>
      <c r="W5" s="5"/>
      <c r="X5" s="5"/>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s="56" customFormat="1" ht="69" customHeight="1">
      <c r="A6" s="59" t="s">
        <v>7</v>
      </c>
      <c r="B6" s="60" t="s">
        <v>283</v>
      </c>
      <c r="C6" s="60" t="s">
        <v>284</v>
      </c>
      <c r="D6" s="61" t="s">
        <v>286</v>
      </c>
      <c r="E6" s="62" t="s">
        <v>285</v>
      </c>
      <c r="F6" s="48" t="str">
        <f>IF(OR('Intermediate scoring'!E5="Duplicate",'Intermediate scoring'!E6="Duplicate",'Intermediate scoring'!E7="Duplicate",'Intermediate scoring'!E8="Duplicate"),"Duplicate entry",IF(OR('Intermediate scoring'!E5="N/A",'Intermediate scoring'!E6="N/A",'Intermediate scoring'!E7="N/A",'Intermediate scoring'!E8="N/A"),"Incomplete entry",INDEX(StaffAv_ComboCats_8.25.2020!E:E,MATCH('Intermediate scoring'!E4,StaffAv_ComboCats_8.25.2020!G:G,0))))</f>
        <v>Incomplete entry</v>
      </c>
      <c r="G6" s="49"/>
      <c r="H6" s="49"/>
      <c r="I6" s="49"/>
      <c r="J6" s="49"/>
      <c r="K6" s="49"/>
      <c r="L6" s="50"/>
      <c r="M6" s="51"/>
      <c r="N6" s="52"/>
      <c r="O6" s="53"/>
      <c r="P6" s="54"/>
      <c r="Q6" s="54"/>
      <c r="R6" s="54"/>
      <c r="S6" s="54"/>
      <c r="T6" s="54"/>
      <c r="U6" s="54"/>
      <c r="V6" s="54"/>
      <c r="W6" s="54"/>
      <c r="X6" s="54"/>
    </row>
    <row r="7" spans="1:95" s="56" customFormat="1" ht="67.5" customHeight="1">
      <c r="A7" s="59" t="s">
        <v>8</v>
      </c>
      <c r="B7" s="60" t="s">
        <v>287</v>
      </c>
      <c r="C7" s="61" t="s">
        <v>289</v>
      </c>
      <c r="D7" s="61" t="s">
        <v>290</v>
      </c>
      <c r="E7" s="61" t="s">
        <v>288</v>
      </c>
      <c r="F7" s="48" t="str">
        <f>IF(OR('Intermediate scoring'!E10="Duplicate",'Intermediate scoring'!E11="Duplicate",'Intermediate scoring'!E12="Duplicate",'Intermediate scoring'!E13="Duplicate",'Intermediate scoring'!E14="Duplicate"),"Duplicate entry",IF(OR('Intermediate scoring'!E10="N/A",'Intermediate scoring'!E11="N/A",'Intermediate scoring'!E12="N/A",'Intermediate scoring'!E13="N/A",'Intermediate scoring'!E14="N/A"),"Incomplete entry",ROUNDDOWN('Intermediate scoring'!E9,0)))</f>
        <v>Incomplete entry</v>
      </c>
      <c r="G7" s="49"/>
      <c r="H7" s="49"/>
      <c r="I7" s="49"/>
      <c r="J7" s="49"/>
      <c r="K7" s="49"/>
      <c r="L7" s="50"/>
      <c r="M7" s="51"/>
      <c r="N7" s="52"/>
      <c r="O7" s="54"/>
      <c r="P7" s="54"/>
      <c r="Q7" s="54"/>
      <c r="R7" s="54"/>
      <c r="S7" s="54"/>
      <c r="T7" s="54"/>
      <c r="U7" s="54"/>
      <c r="V7" s="54"/>
      <c r="W7" s="54"/>
      <c r="X7" s="54"/>
    </row>
    <row r="8" spans="1:95" s="6" customFormat="1" ht="17.25" customHeight="1">
      <c r="A8" s="383" t="s">
        <v>9</v>
      </c>
      <c r="B8" s="383"/>
      <c r="C8" s="383"/>
      <c r="D8" s="383"/>
      <c r="E8" s="383"/>
      <c r="F8" s="383"/>
      <c r="G8" s="13"/>
      <c r="H8" s="13"/>
      <c r="I8" s="13"/>
      <c r="J8" s="13"/>
      <c r="K8" s="13"/>
      <c r="L8" s="14"/>
      <c r="M8" s="15"/>
      <c r="N8" s="16"/>
      <c r="O8" s="5"/>
      <c r="P8" s="5"/>
      <c r="Q8" s="5"/>
      <c r="R8" s="5"/>
      <c r="S8" s="5"/>
      <c r="T8" s="5"/>
      <c r="U8" s="5"/>
      <c r="V8" s="5"/>
      <c r="W8" s="5"/>
      <c r="X8" s="5"/>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row>
    <row r="9" spans="1:95" s="56" customFormat="1" ht="67.5" customHeight="1">
      <c r="A9" s="59" t="s">
        <v>165</v>
      </c>
      <c r="B9" s="61" t="s">
        <v>291</v>
      </c>
      <c r="C9" s="61" t="s">
        <v>292</v>
      </c>
      <c r="D9" s="61" t="s">
        <v>293</v>
      </c>
      <c r="E9" s="61" t="s">
        <v>294</v>
      </c>
      <c r="F9" s="57" t="str">
        <f>IF(OR('Intermediate scoring'!E17="Duplicate",'Intermediate scoring'!E18="Duplicate",'Intermediate scoring'!E19="Duplicate",'Intermediate scoring'!E20="Duplicate"),"Duplicate entry",IF(OR('Intermediate scoring'!E17="N/A",'Intermediate scoring'!E18="N/A",'Intermediate scoring'!E19="N/A",'Intermediate scoring'!E20="N/A"),"Incomplete entry",ROUNDDOWN('Intermediate scoring'!E16,0)))</f>
        <v>Incomplete entry</v>
      </c>
      <c r="G9" s="58"/>
      <c r="H9" s="58"/>
      <c r="I9" s="58"/>
      <c r="J9" s="58"/>
      <c r="K9" s="58"/>
      <c r="L9" s="58"/>
      <c r="M9" s="58"/>
      <c r="N9" s="58"/>
    </row>
    <row r="10" spans="1:95" s="56" customFormat="1" ht="72" customHeight="1">
      <c r="A10" s="59" t="s">
        <v>166</v>
      </c>
      <c r="B10" s="61" t="s">
        <v>10</v>
      </c>
      <c r="C10" s="61" t="s">
        <v>197</v>
      </c>
      <c r="D10" s="61" t="s">
        <v>198</v>
      </c>
      <c r="E10" s="61" t="s">
        <v>316</v>
      </c>
      <c r="F10" s="48" t="str">
        <f>IF(OR('Intermediate scoring'!E22="Duplicate",'Intermediate scoring'!E23="Duplicate",'Intermediate scoring'!E24="Duplicate",'Intermediate scoring'!E25="Duplicate",'Intermediate scoring'!E26="Duplicate",'Intermediate scoring'!E27="Duplicate"),"Duplicate entry",IF(OR('Intermediate scoring'!E22="N/A",'Intermediate scoring'!E23="N/A",'Intermediate scoring'!E24="N/A",'Intermediate scoring'!E25="N/A",'Intermediate scoring'!E26="N/A",'Intermediate scoring'!E27="N/A"),"Incomplete entry",ROUNDDOWN('Intermediate scoring'!E21,0)))</f>
        <v>Incomplete entry</v>
      </c>
      <c r="G10" s="49"/>
      <c r="H10" s="49"/>
      <c r="I10" s="49"/>
      <c r="J10" s="49"/>
      <c r="K10" s="49"/>
      <c r="L10" s="50"/>
      <c r="M10" s="51"/>
      <c r="N10" s="52"/>
      <c r="O10" s="54"/>
      <c r="P10" s="54"/>
      <c r="Q10" s="54"/>
      <c r="R10" s="54"/>
      <c r="S10" s="54"/>
      <c r="T10" s="54"/>
      <c r="U10" s="54"/>
      <c r="V10" s="54"/>
      <c r="W10" s="54"/>
      <c r="X10" s="54"/>
    </row>
    <row r="11" spans="1:95" s="56" customFormat="1" ht="52.5" customHeight="1">
      <c r="A11" s="59" t="s">
        <v>167</v>
      </c>
      <c r="B11" s="61" t="s">
        <v>317</v>
      </c>
      <c r="C11" s="61" t="s">
        <v>310</v>
      </c>
      <c r="D11" s="61" t="s">
        <v>311</v>
      </c>
      <c r="E11" s="61" t="s">
        <v>312</v>
      </c>
      <c r="F11" s="48" t="str">
        <f>IF(OR('Intermediate scoring'!E29="Duplicate",'Intermediate scoring'!E30="Duplicate",'Intermediate scoring'!E31="Duplicate",'Intermediate scoring'!E32="Duplicate",'Intermediate scoring'!E33="Duplicate",'Intermediate scoring'!E34="Duplicate"),"Duplicate entry",IF(OR('Intermediate scoring'!E29="N/A",'Intermediate scoring'!E30="N/A",'Intermediate scoring'!E31="N/A",'Intermediate scoring'!E32="N/A",'Intermediate scoring'!E33="N/A",'Intermediate scoring'!E34="N/A"),"Incomplete entry",ROUNDDOWN('Intermediate scoring'!E28,0)))</f>
        <v>Incomplete entry</v>
      </c>
      <c r="G11" s="49"/>
      <c r="H11" s="49"/>
      <c r="I11" s="49"/>
      <c r="J11" s="49"/>
      <c r="K11" s="49"/>
      <c r="L11" s="50"/>
      <c r="M11" s="51"/>
      <c r="N11" s="52"/>
      <c r="O11" s="54"/>
      <c r="P11" s="54"/>
      <c r="Q11" s="54"/>
      <c r="R11" s="54"/>
      <c r="S11" s="54"/>
      <c r="T11" s="54"/>
      <c r="U11" s="54"/>
      <c r="V11" s="54"/>
      <c r="W11" s="54"/>
      <c r="X11" s="54"/>
    </row>
    <row r="12" spans="1:95" s="56" customFormat="1" ht="56.25" customHeight="1">
      <c r="A12" s="59" t="s">
        <v>350</v>
      </c>
      <c r="B12" s="61" t="s">
        <v>295</v>
      </c>
      <c r="C12" s="61" t="s">
        <v>296</v>
      </c>
      <c r="D12" s="61" t="s">
        <v>297</v>
      </c>
      <c r="E12" s="61" t="s">
        <v>298</v>
      </c>
      <c r="F12" s="48" t="str">
        <f>IF(OR('Intermediate scoring'!E36="Duplicate",'Intermediate scoring'!E37="Duplicate",'Intermediate scoring'!E38="Duplicate",'Intermediate scoring'!E39="Duplicate",'Intermediate scoring'!E40="Duplicate"),"Duplicate entry",IF(OR('Intermediate scoring'!E36="N/A",'Intermediate scoring'!E37="N/A",'Intermediate scoring'!E38="N/A",'Intermediate scoring'!E39="N/A",'Intermediate scoring'!E40="N/A"),"Incomplete entry",ROUNDDOWN('Intermediate scoring'!E35,0)))</f>
        <v>Incomplete entry</v>
      </c>
      <c r="G12" s="49"/>
      <c r="H12" s="49"/>
      <c r="I12" s="49"/>
      <c r="J12" s="49"/>
      <c r="K12" s="49"/>
      <c r="L12" s="50"/>
      <c r="M12" s="51"/>
      <c r="N12" s="52"/>
      <c r="O12" s="54"/>
      <c r="P12" s="54"/>
      <c r="Q12" s="54"/>
      <c r="R12" s="54"/>
      <c r="S12" s="54"/>
      <c r="T12" s="54"/>
      <c r="U12" s="54"/>
      <c r="V12" s="54"/>
      <c r="W12" s="54"/>
      <c r="X12" s="54"/>
    </row>
    <row r="13" spans="1:95" s="6" customFormat="1" ht="22.5" customHeight="1">
      <c r="A13" s="383" t="s">
        <v>123</v>
      </c>
      <c r="B13" s="383"/>
      <c r="C13" s="383"/>
      <c r="D13" s="383"/>
      <c r="E13" s="383"/>
      <c r="F13" s="383"/>
      <c r="G13" s="13"/>
      <c r="H13" s="13"/>
      <c r="I13" s="13"/>
      <c r="J13" s="13"/>
      <c r="K13" s="13"/>
      <c r="L13" s="14"/>
      <c r="M13" s="14"/>
      <c r="N13" s="17"/>
      <c r="O13" s="5"/>
      <c r="P13" s="5"/>
      <c r="Q13" s="5"/>
      <c r="R13" s="5"/>
      <c r="S13" s="5"/>
      <c r="T13" s="5"/>
      <c r="U13" s="5"/>
      <c r="V13" s="5"/>
      <c r="W13" s="5"/>
      <c r="X13" s="5"/>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95" s="56" customFormat="1" ht="59.25" customHeight="1">
      <c r="A14" s="59" t="s">
        <v>122</v>
      </c>
      <c r="B14" s="61" t="s">
        <v>11</v>
      </c>
      <c r="C14" s="61" t="s">
        <v>313</v>
      </c>
      <c r="D14" s="61" t="s">
        <v>314</v>
      </c>
      <c r="E14" s="61" t="s">
        <v>315</v>
      </c>
      <c r="F14" s="48" t="str">
        <f>IF(OR('Intermediate scoring'!E43="Duplicate",'Intermediate scoring'!E44="Duplicate",'Intermediate scoring'!E45="Duplicate",'Intermediate scoring'!E46="Duplicate",'Intermediate scoring'!E47="Duplicate"),"Duplicate entry",IF(OR('Intermediate scoring'!E43="N/A",'Intermediate scoring'!E44="N/A",'Intermediate scoring'!E45="N/A",'Intermediate scoring'!E46="N/A",'Intermediate scoring'!E47="N/A"),"Incomplete entry",ROUNDDOWN('Intermediate scoring'!E42,0)))</f>
        <v>Incomplete entry</v>
      </c>
      <c r="G14" s="49"/>
      <c r="H14" s="49"/>
      <c r="I14" s="49"/>
      <c r="J14" s="49"/>
      <c r="K14" s="49"/>
      <c r="L14" s="50"/>
      <c r="M14" s="51"/>
      <c r="N14" s="52"/>
      <c r="O14" s="54"/>
      <c r="P14" s="54"/>
      <c r="Q14" s="54"/>
      <c r="R14" s="54"/>
      <c r="S14" s="54"/>
      <c r="T14" s="54"/>
      <c r="U14" s="54"/>
      <c r="V14" s="54"/>
      <c r="W14" s="54"/>
      <c r="X14" s="54"/>
    </row>
    <row r="15" spans="1:95" s="56" customFormat="1" ht="64.5" customHeight="1">
      <c r="A15" s="59" t="s">
        <v>349</v>
      </c>
      <c r="B15" s="61" t="s">
        <v>299</v>
      </c>
      <c r="C15" s="61" t="s">
        <v>12</v>
      </c>
      <c r="D15" s="61" t="s">
        <v>13</v>
      </c>
      <c r="E15" s="61" t="s">
        <v>352</v>
      </c>
      <c r="F15" s="48" t="str">
        <f>IF(OR('Intermediate scoring'!E49="Duplicate",'Intermediate scoring'!E50="Duplicate",'Intermediate scoring'!E51="Duplicate"),"Duplicate entry",IF(OR('Intermediate scoring'!E49="N/A",'Intermediate scoring'!E50="N/A",'Intermediate scoring'!E51="N/A"),"Incomplete entry",ROUNDDOWN('Intermediate scoring'!E48,0)))</f>
        <v>Incomplete entry</v>
      </c>
      <c r="G15" s="49"/>
      <c r="H15" s="49"/>
      <c r="I15" s="49"/>
      <c r="J15" s="49"/>
      <c r="K15" s="49"/>
      <c r="L15" s="50"/>
      <c r="M15" s="51"/>
      <c r="N15" s="52"/>
      <c r="O15" s="54"/>
      <c r="P15" s="54"/>
      <c r="Q15" s="54"/>
      <c r="R15" s="54"/>
      <c r="S15" s="54"/>
      <c r="T15" s="54"/>
      <c r="U15" s="54"/>
      <c r="V15" s="54"/>
      <c r="W15" s="54"/>
      <c r="X15" s="54"/>
    </row>
    <row r="16" spans="1:95" s="56" customFormat="1" ht="69" customHeight="1">
      <c r="A16" s="59" t="s">
        <v>300</v>
      </c>
      <c r="B16" s="61" t="s">
        <v>301</v>
      </c>
      <c r="C16" s="61" t="s">
        <v>302</v>
      </c>
      <c r="D16" s="61" t="s">
        <v>303</v>
      </c>
      <c r="E16" s="61" t="s">
        <v>304</v>
      </c>
      <c r="F16" s="48" t="str">
        <f>IF(OR('Intermediate scoring'!E53="Duplicate",'Intermediate scoring'!E54="Duplicate",'Intermediate scoring'!E55="Duplicate",'Intermediate scoring'!E56="Duplicate"),"Duplicate entry",IF(OR('Intermediate scoring'!E53="N/A",'Intermediate scoring'!E54="N/A",'Intermediate scoring'!E55="N/A",'Intermediate scoring'!E656="N/A"),"Incomplete entry",INDEX('ClientDat_ComboCats_8.25.2020'!E:E,MATCH('Intermediate scoring'!E52,'ClientDat_ComboCats_8.25.2020'!G:G,0))))</f>
        <v>Incomplete entry</v>
      </c>
      <c r="G16" s="49"/>
      <c r="H16" s="49"/>
      <c r="I16" s="49"/>
      <c r="J16" s="49"/>
      <c r="K16" s="49"/>
      <c r="L16" s="50"/>
      <c r="M16" s="52"/>
      <c r="N16" s="52"/>
      <c r="O16" s="54"/>
      <c r="P16" s="54"/>
      <c r="Q16" s="54"/>
      <c r="R16" s="54"/>
      <c r="S16" s="54"/>
      <c r="T16" s="54"/>
      <c r="U16" s="54"/>
      <c r="V16" s="54"/>
      <c r="W16" s="54"/>
      <c r="X16" s="54"/>
    </row>
    <row r="17" spans="1:95" s="6" customFormat="1" ht="17.25" customHeight="1">
      <c r="A17" s="383" t="s">
        <v>14</v>
      </c>
      <c r="B17" s="383"/>
      <c r="C17" s="383"/>
      <c r="D17" s="383"/>
      <c r="E17" s="383"/>
      <c r="F17" s="383"/>
      <c r="G17" s="13"/>
      <c r="H17" s="13"/>
      <c r="I17" s="13"/>
      <c r="J17" s="13"/>
      <c r="K17" s="13"/>
      <c r="L17" s="14"/>
      <c r="M17" s="14"/>
      <c r="N17" s="16"/>
      <c r="O17" s="5"/>
      <c r="P17" s="5"/>
      <c r="Q17" s="5"/>
      <c r="R17" s="5"/>
      <c r="S17" s="5"/>
      <c r="T17" s="5"/>
      <c r="U17" s="5"/>
      <c r="V17" s="5"/>
      <c r="W17" s="5"/>
      <c r="X17" s="5"/>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row>
    <row r="18" spans="1:95" s="56" customFormat="1" ht="77.25" customHeight="1">
      <c r="A18" s="59" t="s">
        <v>305</v>
      </c>
      <c r="B18" s="61" t="s">
        <v>15</v>
      </c>
      <c r="C18" s="61" t="s">
        <v>124</v>
      </c>
      <c r="D18" s="61" t="s">
        <v>16</v>
      </c>
      <c r="E18" s="61" t="s">
        <v>17</v>
      </c>
      <c r="F18" s="48" t="str">
        <f>IF(OR('Intermediate scoring'!E59="Duplicate",'Intermediate scoring'!E60="Duplicate",'Intermediate scoring'!E61="Duplicate",'Intermediate scoring'!E62="Duplicate"),"Duplicate entry",IF(OR('Intermediate scoring'!E59="N/A",'Intermediate scoring'!E60="N/A",'Intermediate scoring'!E61="N/A",'Intermediate scoring'!E62="N/A"),"Incomplete entry",INDEX(DQA_ComboCats_8.25.2020!E:E,MATCH('Intermediate scoring'!E58,DQA_ComboCats_8.25.2020!G:G,0))))</f>
        <v>Incomplete entry</v>
      </c>
      <c r="G18" s="49"/>
      <c r="H18" s="49"/>
      <c r="I18" s="49"/>
      <c r="J18" s="49"/>
      <c r="K18" s="49"/>
      <c r="L18" s="50"/>
      <c r="M18" s="51"/>
      <c r="N18" s="52"/>
      <c r="O18" s="54"/>
      <c r="P18" s="54"/>
      <c r="Q18" s="54"/>
      <c r="R18" s="54"/>
      <c r="S18" s="54"/>
      <c r="T18" s="54"/>
      <c r="U18" s="54"/>
      <c r="V18" s="54"/>
      <c r="W18" s="54"/>
      <c r="X18" s="54"/>
    </row>
    <row r="19" spans="1:95" s="56" customFormat="1" ht="71.25" customHeight="1">
      <c r="A19" s="59" t="s">
        <v>306</v>
      </c>
      <c r="B19" s="61" t="s">
        <v>18</v>
      </c>
      <c r="C19" s="61" t="s">
        <v>307</v>
      </c>
      <c r="D19" s="61" t="s">
        <v>308</v>
      </c>
      <c r="E19" s="61" t="s">
        <v>309</v>
      </c>
      <c r="F19" s="48" t="str">
        <f>IF(OR('Intermediate scoring'!E64="Duplicate",'Intermediate scoring'!E65="Duplicate",'Intermediate scoring'!E66="Duplicate",'Intermediate scoring'!E67="Duplicate"),"Duplicate entry",IF(OR('Intermediate scoring'!E64="N/A",'Intermediate scoring'!E65="N/A",'Intermediate scoring'!E66="N/A",'Intermediate scoring'!E67="N/A"),"Incomplete entry",INDEX(DQI_ComboCats_8.25.2020!E:E,MATCH('Intermediate scoring'!E63,DQI_ComboCats_8.25.2020!G:G,0))))</f>
        <v>Incomplete entry</v>
      </c>
      <c r="G19" s="49"/>
      <c r="H19" s="49"/>
      <c r="I19" s="49"/>
      <c r="J19" s="49"/>
      <c r="K19" s="49"/>
      <c r="L19" s="55"/>
      <c r="M19" s="52"/>
      <c r="N19" s="52"/>
      <c r="O19" s="54"/>
      <c r="P19" s="54"/>
      <c r="Q19" s="54"/>
      <c r="R19" s="54"/>
      <c r="S19" s="54"/>
      <c r="T19" s="54"/>
      <c r="U19" s="54"/>
      <c r="V19" s="54"/>
      <c r="W19" s="54"/>
      <c r="X19" s="54"/>
    </row>
    <row r="20" spans="1:95" s="56" customFormat="1" ht="82.5" customHeight="1">
      <c r="A20" s="59" t="s">
        <v>115</v>
      </c>
      <c r="B20" s="61" t="s">
        <v>19</v>
      </c>
      <c r="C20" s="61" t="s">
        <v>65</v>
      </c>
      <c r="D20" s="61" t="s">
        <v>66</v>
      </c>
      <c r="E20" s="61" t="s">
        <v>20</v>
      </c>
      <c r="F20" s="48" t="str">
        <f>IF(OR('Intermediate scoring'!E69="Duplicate",'Intermediate scoring'!E70="Duplicate",'Intermediate scoring'!E71="Duplicate",'Intermediate scoring'!E72="Duplicate"),"Duplicate entry",IF(OR('Intermediate scoring'!E69="N/A",'Intermediate scoring'!E70="N/A",'Intermediate scoring'!E71="N/A",'Intermediate scoring'!E72="N/A"),"Incomplete entry",INDEX(DU_ComboCats_8.25.2020!E:E,MATCH('Intermediate scoring'!E68,DU_ComboCats_8.25.2020!G:G,0))))</f>
        <v>Incomplete entry</v>
      </c>
      <c r="G20" s="49"/>
      <c r="H20" s="49"/>
      <c r="I20" s="49"/>
      <c r="J20" s="49"/>
      <c r="K20" s="49"/>
      <c r="L20" s="55"/>
      <c r="M20" s="52"/>
      <c r="N20" s="52"/>
      <c r="O20" s="54"/>
      <c r="P20" s="54"/>
      <c r="Q20" s="54"/>
      <c r="R20" s="54"/>
      <c r="S20" s="54"/>
      <c r="T20" s="54"/>
      <c r="U20" s="54"/>
      <c r="V20" s="54"/>
      <c r="W20" s="54"/>
      <c r="X20" s="54"/>
    </row>
    <row r="21" spans="1:95" s="1" customFormat="1" ht="12.75" customHeight="1">
      <c r="A21" s="66"/>
      <c r="B21" s="67"/>
      <c r="C21" s="67"/>
      <c r="D21" s="67"/>
      <c r="E21" s="67"/>
      <c r="F21" s="68"/>
      <c r="G21" s="5"/>
      <c r="H21" s="5"/>
      <c r="I21" s="5"/>
      <c r="J21" s="5"/>
      <c r="K21" s="5"/>
      <c r="L21" s="5"/>
      <c r="M21" s="5"/>
      <c r="N21" s="5"/>
      <c r="O21" s="5"/>
      <c r="P21" s="5"/>
      <c r="Q21" s="5"/>
      <c r="R21" s="5"/>
      <c r="S21" s="5"/>
      <c r="T21" s="5"/>
      <c r="U21" s="5"/>
      <c r="V21" s="5"/>
      <c r="W21" s="5"/>
      <c r="X21" s="5"/>
    </row>
    <row r="22" spans="1:95" s="1" customFormat="1" ht="12.75" customHeight="1">
      <c r="A22" s="66"/>
      <c r="B22" s="67"/>
      <c r="C22" s="67"/>
      <c r="D22" s="67"/>
      <c r="E22" s="67"/>
      <c r="F22" s="68"/>
      <c r="G22" s="5"/>
      <c r="H22" s="5"/>
      <c r="I22" s="5"/>
      <c r="J22" s="5"/>
      <c r="K22" s="5"/>
      <c r="L22" s="5"/>
      <c r="M22" s="5"/>
      <c r="N22" s="5"/>
      <c r="O22" s="5"/>
      <c r="P22" s="5"/>
      <c r="Q22" s="5"/>
      <c r="R22" s="5"/>
      <c r="S22" s="5"/>
      <c r="T22" s="5"/>
      <c r="U22" s="5"/>
      <c r="V22" s="5"/>
      <c r="W22" s="5"/>
      <c r="X22" s="5"/>
    </row>
    <row r="23" spans="1:95" s="1" customFormat="1" ht="12.75" customHeight="1">
      <c r="A23" s="66"/>
      <c r="B23" s="67"/>
      <c r="C23" s="67"/>
      <c r="D23" s="67"/>
      <c r="E23" s="67"/>
      <c r="F23" s="68"/>
      <c r="G23" s="5"/>
      <c r="H23" s="5"/>
      <c r="I23" s="5"/>
      <c r="J23" s="5"/>
      <c r="K23" s="5"/>
      <c r="L23" s="5"/>
      <c r="M23" s="5"/>
      <c r="N23" s="5"/>
      <c r="O23" s="5"/>
      <c r="P23" s="5"/>
      <c r="Q23" s="5"/>
      <c r="R23" s="5"/>
      <c r="S23" s="5"/>
      <c r="T23" s="5"/>
      <c r="U23" s="5"/>
      <c r="V23" s="5"/>
      <c r="W23" s="5"/>
      <c r="X23" s="5"/>
    </row>
    <row r="24" spans="1:95" s="1" customFormat="1" ht="12.75" customHeight="1">
      <c r="A24" s="66"/>
      <c r="B24" s="67"/>
      <c r="C24" s="67"/>
      <c r="D24" s="67"/>
      <c r="E24" s="67"/>
      <c r="F24" s="68"/>
      <c r="G24" s="5"/>
      <c r="H24" s="5"/>
      <c r="I24" s="5"/>
      <c r="J24" s="5"/>
      <c r="K24" s="5"/>
      <c r="L24" s="5"/>
      <c r="M24" s="5"/>
      <c r="N24" s="5"/>
      <c r="O24" s="5"/>
      <c r="P24" s="5"/>
      <c r="Q24" s="5"/>
      <c r="R24" s="5"/>
      <c r="S24" s="5"/>
      <c r="T24" s="5"/>
      <c r="U24" s="5"/>
      <c r="V24" s="5"/>
      <c r="W24" s="5"/>
      <c r="X24" s="5"/>
    </row>
    <row r="25" spans="1:95" s="1" customFormat="1" ht="12.75" customHeight="1">
      <c r="A25" s="66"/>
      <c r="B25" s="67"/>
      <c r="C25" s="67"/>
      <c r="D25" s="67"/>
      <c r="E25" s="67"/>
      <c r="F25" s="68"/>
      <c r="G25" s="5"/>
      <c r="H25" s="5"/>
      <c r="I25" s="5"/>
      <c r="J25" s="5"/>
      <c r="K25" s="5"/>
      <c r="L25" s="5"/>
      <c r="M25" s="5"/>
      <c r="N25" s="5"/>
      <c r="O25" s="5"/>
      <c r="P25" s="5"/>
      <c r="Q25" s="5"/>
      <c r="R25" s="5"/>
      <c r="S25" s="5"/>
      <c r="T25" s="5"/>
      <c r="U25" s="5"/>
      <c r="V25" s="5"/>
      <c r="W25" s="5"/>
      <c r="X25" s="5"/>
    </row>
    <row r="26" spans="1:95" s="1" customFormat="1" ht="12.75" customHeight="1">
      <c r="A26" s="66"/>
      <c r="B26" s="67"/>
      <c r="C26" s="67"/>
      <c r="D26" s="67"/>
      <c r="E26" s="67"/>
      <c r="F26" s="68"/>
      <c r="G26" s="5"/>
      <c r="H26" s="5"/>
      <c r="I26" s="5"/>
      <c r="J26" s="5"/>
      <c r="K26" s="5"/>
      <c r="L26" s="5"/>
      <c r="M26" s="5"/>
      <c r="N26" s="5"/>
      <c r="O26" s="5"/>
      <c r="P26" s="5"/>
      <c r="Q26" s="5"/>
      <c r="R26" s="5"/>
      <c r="S26" s="5"/>
      <c r="T26" s="5"/>
      <c r="U26" s="5"/>
      <c r="V26" s="5"/>
      <c r="W26" s="5"/>
      <c r="X26" s="5"/>
    </row>
    <row r="27" spans="1:95" s="1" customFormat="1" ht="12.75" customHeight="1">
      <c r="A27" s="66"/>
      <c r="B27" s="67"/>
      <c r="C27" s="67"/>
      <c r="D27" s="67"/>
      <c r="E27" s="67"/>
      <c r="F27" s="68"/>
      <c r="G27" s="5"/>
      <c r="H27" s="5"/>
      <c r="I27" s="5"/>
      <c r="J27" s="5"/>
      <c r="K27" s="5"/>
      <c r="L27" s="5"/>
      <c r="M27" s="5"/>
      <c r="N27" s="5"/>
      <c r="O27" s="5"/>
      <c r="P27" s="5"/>
      <c r="Q27" s="5"/>
      <c r="R27" s="5"/>
      <c r="S27" s="5"/>
      <c r="T27" s="5"/>
      <c r="U27" s="5"/>
      <c r="V27" s="5"/>
      <c r="W27" s="5"/>
      <c r="X27" s="5"/>
    </row>
    <row r="28" spans="1:95" s="1" customFormat="1" ht="12.75" customHeight="1">
      <c r="A28" s="66"/>
      <c r="B28" s="67"/>
      <c r="C28" s="67"/>
      <c r="D28" s="67"/>
      <c r="E28" s="67"/>
      <c r="F28" s="68"/>
      <c r="G28" s="5"/>
      <c r="H28" s="5"/>
      <c r="I28" s="5"/>
      <c r="J28" s="5"/>
      <c r="K28" s="5"/>
      <c r="L28" s="5"/>
      <c r="M28" s="5"/>
      <c r="N28" s="5"/>
      <c r="O28" s="5"/>
      <c r="P28" s="5"/>
      <c r="Q28" s="5"/>
      <c r="R28" s="5"/>
      <c r="S28" s="5"/>
      <c r="T28" s="5"/>
      <c r="U28" s="5"/>
      <c r="V28" s="5"/>
      <c r="W28" s="5"/>
      <c r="X28" s="5"/>
    </row>
    <row r="29" spans="1:95" s="1" customFormat="1" ht="12.75" customHeight="1">
      <c r="A29" s="66"/>
      <c r="B29" s="67"/>
      <c r="C29" s="67"/>
      <c r="D29" s="67"/>
      <c r="E29" s="67"/>
      <c r="F29" s="68"/>
      <c r="G29" s="5"/>
      <c r="H29" s="5"/>
      <c r="I29" s="5"/>
      <c r="J29" s="5"/>
      <c r="K29" s="5"/>
      <c r="L29" s="5"/>
      <c r="M29" s="5"/>
      <c r="N29" s="5"/>
      <c r="O29" s="5"/>
      <c r="P29" s="5"/>
      <c r="Q29" s="5"/>
      <c r="R29" s="5"/>
      <c r="S29" s="5"/>
      <c r="T29" s="5"/>
      <c r="U29" s="5"/>
      <c r="V29" s="5"/>
      <c r="W29" s="5"/>
      <c r="X29" s="5"/>
    </row>
    <row r="30" spans="1:95" s="1" customFormat="1" ht="12.75" customHeight="1">
      <c r="A30" s="66"/>
      <c r="B30" s="67"/>
      <c r="C30" s="67"/>
      <c r="D30" s="67"/>
      <c r="E30" s="67"/>
      <c r="F30" s="68"/>
      <c r="G30" s="5"/>
      <c r="H30" s="5"/>
      <c r="I30" s="5"/>
      <c r="J30" s="5"/>
      <c r="K30" s="5"/>
      <c r="L30" s="5"/>
      <c r="M30" s="5"/>
      <c r="N30" s="5"/>
      <c r="O30" s="5"/>
      <c r="P30" s="5"/>
      <c r="Q30" s="5"/>
      <c r="R30" s="5"/>
      <c r="S30" s="5"/>
      <c r="T30" s="5"/>
      <c r="U30" s="5"/>
      <c r="V30" s="5"/>
      <c r="W30" s="5"/>
      <c r="X30" s="5"/>
    </row>
    <row r="31" spans="1:95" s="1" customFormat="1" ht="12.75" customHeight="1">
      <c r="A31" s="66"/>
      <c r="B31" s="67"/>
      <c r="C31" s="67"/>
      <c r="D31" s="67"/>
      <c r="E31" s="67"/>
      <c r="F31" s="68"/>
      <c r="G31" s="5"/>
      <c r="H31" s="5"/>
      <c r="I31" s="5"/>
      <c r="J31" s="5"/>
      <c r="K31" s="5"/>
      <c r="L31" s="5"/>
      <c r="M31" s="5"/>
      <c r="N31" s="5"/>
      <c r="O31" s="5"/>
      <c r="P31" s="5"/>
      <c r="Q31" s="5"/>
      <c r="R31" s="5"/>
      <c r="S31" s="5"/>
      <c r="T31" s="5"/>
      <c r="U31" s="5"/>
      <c r="V31" s="5"/>
      <c r="W31" s="5"/>
      <c r="X31" s="5"/>
    </row>
    <row r="32" spans="1:95" s="1" customFormat="1" ht="12.75" customHeight="1">
      <c r="A32" s="66"/>
      <c r="B32" s="67"/>
      <c r="C32" s="67"/>
      <c r="D32" s="67"/>
      <c r="E32" s="67"/>
      <c r="F32" s="68"/>
      <c r="G32" s="5"/>
      <c r="H32" s="5"/>
      <c r="I32" s="5"/>
      <c r="J32" s="5"/>
      <c r="K32" s="5"/>
      <c r="L32" s="5"/>
      <c r="M32" s="5"/>
      <c r="N32" s="5"/>
      <c r="O32" s="5"/>
      <c r="P32" s="5"/>
      <c r="Q32" s="5"/>
      <c r="R32" s="5"/>
      <c r="S32" s="5"/>
      <c r="T32" s="5"/>
      <c r="U32" s="5"/>
      <c r="V32" s="5"/>
      <c r="W32" s="5"/>
      <c r="X32" s="5"/>
    </row>
    <row r="33" spans="1:24" s="1" customFormat="1" ht="12.75" customHeight="1">
      <c r="A33" s="66"/>
      <c r="B33" s="67"/>
      <c r="C33" s="67"/>
      <c r="D33" s="67"/>
      <c r="E33" s="67"/>
      <c r="F33" s="68"/>
      <c r="G33" s="5"/>
      <c r="H33" s="5"/>
      <c r="I33" s="5"/>
      <c r="J33" s="5"/>
      <c r="K33" s="5"/>
      <c r="L33" s="5"/>
      <c r="M33" s="5"/>
      <c r="N33" s="5"/>
      <c r="O33" s="5"/>
      <c r="P33" s="5"/>
      <c r="Q33" s="5"/>
      <c r="R33" s="5"/>
      <c r="S33" s="5"/>
      <c r="T33" s="5"/>
      <c r="U33" s="5"/>
      <c r="V33" s="5"/>
      <c r="W33" s="5"/>
      <c r="X33" s="5"/>
    </row>
    <row r="34" spans="1:24" s="1" customFormat="1" ht="12.75" customHeight="1">
      <c r="A34" s="66"/>
      <c r="B34" s="67"/>
      <c r="C34" s="67"/>
      <c r="D34" s="67"/>
      <c r="E34" s="67"/>
      <c r="F34" s="68"/>
      <c r="G34" s="5"/>
      <c r="H34" s="5"/>
      <c r="I34" s="5"/>
      <c r="J34" s="5"/>
      <c r="K34" s="5"/>
      <c r="L34" s="5"/>
      <c r="M34" s="5"/>
      <c r="N34" s="5"/>
      <c r="O34" s="5"/>
      <c r="P34" s="5"/>
      <c r="Q34" s="5"/>
      <c r="R34" s="5"/>
      <c r="S34" s="5"/>
      <c r="T34" s="5"/>
      <c r="U34" s="5"/>
      <c r="V34" s="5"/>
      <c r="W34" s="5"/>
      <c r="X34" s="5"/>
    </row>
    <row r="35" spans="1:24" s="1" customFormat="1" ht="12.75" customHeight="1">
      <c r="A35" s="66"/>
      <c r="B35" s="67"/>
      <c r="C35" s="67"/>
      <c r="D35" s="67"/>
      <c r="E35" s="67"/>
      <c r="F35" s="68"/>
      <c r="G35" s="5"/>
      <c r="H35" s="5"/>
      <c r="I35" s="5"/>
      <c r="J35" s="5"/>
      <c r="K35" s="5"/>
      <c r="L35" s="5"/>
      <c r="M35" s="5"/>
      <c r="N35" s="5"/>
      <c r="O35" s="5"/>
      <c r="P35" s="5"/>
      <c r="Q35" s="5"/>
      <c r="R35" s="5"/>
      <c r="S35" s="5"/>
      <c r="T35" s="5"/>
      <c r="U35" s="5"/>
      <c r="V35" s="5"/>
      <c r="W35" s="5"/>
      <c r="X35" s="5"/>
    </row>
    <row r="36" spans="1:24" s="1" customFormat="1" ht="12.75" customHeight="1">
      <c r="A36" s="66"/>
      <c r="B36" s="67"/>
      <c r="C36" s="67"/>
      <c r="D36" s="67"/>
      <c r="E36" s="67"/>
      <c r="F36" s="68"/>
      <c r="G36" s="5"/>
      <c r="H36" s="5"/>
      <c r="I36" s="5"/>
      <c r="J36" s="5"/>
      <c r="K36" s="5"/>
      <c r="L36" s="5"/>
      <c r="M36" s="5"/>
      <c r="N36" s="5"/>
      <c r="O36" s="5"/>
      <c r="P36" s="5"/>
      <c r="Q36" s="5"/>
      <c r="R36" s="5"/>
      <c r="S36" s="5"/>
      <c r="T36" s="5"/>
      <c r="U36" s="5"/>
      <c r="V36" s="5"/>
      <c r="W36" s="5"/>
      <c r="X36" s="5"/>
    </row>
    <row r="37" spans="1:24" s="1" customFormat="1" ht="12.75" customHeight="1">
      <c r="A37" s="66"/>
      <c r="B37" s="66"/>
      <c r="C37" s="66"/>
      <c r="D37" s="66"/>
      <c r="E37" s="66"/>
      <c r="F37" s="68"/>
      <c r="G37" s="5"/>
      <c r="H37" s="5"/>
      <c r="I37" s="5"/>
      <c r="J37" s="5"/>
      <c r="K37" s="5"/>
      <c r="L37" s="5"/>
      <c r="M37" s="5"/>
      <c r="N37" s="5"/>
      <c r="O37" s="5"/>
      <c r="P37" s="5"/>
      <c r="Q37" s="5"/>
      <c r="R37" s="5"/>
      <c r="S37" s="5"/>
      <c r="T37" s="5"/>
      <c r="U37" s="5"/>
      <c r="V37" s="5"/>
      <c r="W37" s="5"/>
      <c r="X37" s="5"/>
    </row>
    <row r="38" spans="1:24" s="1" customFormat="1" ht="12.75" customHeight="1">
      <c r="A38" s="66"/>
      <c r="B38" s="66"/>
      <c r="C38" s="66"/>
      <c r="D38" s="66"/>
      <c r="E38" s="66"/>
      <c r="F38" s="68"/>
      <c r="G38" s="5"/>
      <c r="H38" s="5"/>
      <c r="I38" s="5"/>
      <c r="J38" s="5"/>
      <c r="K38" s="5"/>
      <c r="L38" s="5"/>
      <c r="M38" s="5"/>
      <c r="N38" s="5"/>
      <c r="O38" s="5"/>
      <c r="P38" s="5"/>
      <c r="Q38" s="5"/>
      <c r="R38" s="5"/>
      <c r="S38" s="5"/>
      <c r="T38" s="5"/>
      <c r="U38" s="5"/>
      <c r="V38" s="5"/>
      <c r="W38" s="5"/>
      <c r="X38" s="5"/>
    </row>
    <row r="39" spans="1:24" s="1" customFormat="1" ht="12.75" customHeight="1">
      <c r="A39" s="66"/>
      <c r="B39" s="66"/>
      <c r="C39" s="66"/>
      <c r="D39" s="66"/>
      <c r="E39" s="66"/>
      <c r="F39" s="68"/>
      <c r="G39" s="5"/>
      <c r="H39" s="5"/>
      <c r="I39" s="5"/>
      <c r="J39" s="5"/>
      <c r="K39" s="5"/>
      <c r="L39" s="5"/>
      <c r="M39" s="5"/>
      <c r="N39" s="5"/>
      <c r="O39" s="5"/>
      <c r="P39" s="5"/>
      <c r="Q39" s="5"/>
      <c r="R39" s="5"/>
      <c r="S39" s="5"/>
      <c r="T39" s="5"/>
      <c r="U39" s="5"/>
      <c r="V39" s="5"/>
      <c r="W39" s="5"/>
      <c r="X39" s="5"/>
    </row>
    <row r="40" spans="1:24" s="1" customFormat="1" ht="12.75" customHeight="1">
      <c r="A40" s="66"/>
      <c r="B40" s="66"/>
      <c r="C40" s="66"/>
      <c r="D40" s="66"/>
      <c r="E40" s="66"/>
      <c r="F40" s="68"/>
      <c r="G40" s="5"/>
      <c r="H40" s="5"/>
      <c r="I40" s="5"/>
      <c r="J40" s="5"/>
      <c r="K40" s="5"/>
      <c r="L40" s="5"/>
      <c r="M40" s="5"/>
      <c r="N40" s="5"/>
      <c r="O40" s="5"/>
      <c r="P40" s="5"/>
      <c r="Q40" s="5"/>
      <c r="R40" s="5"/>
      <c r="S40" s="5"/>
      <c r="T40" s="5"/>
      <c r="U40" s="5"/>
      <c r="V40" s="5"/>
      <c r="W40" s="5"/>
      <c r="X40" s="5"/>
    </row>
    <row r="41" spans="1:24" s="1" customFormat="1" ht="12.75" customHeight="1">
      <c r="A41" s="66"/>
      <c r="B41" s="66"/>
      <c r="C41" s="66"/>
      <c r="D41" s="66"/>
      <c r="E41" s="66"/>
      <c r="F41" s="68"/>
      <c r="G41" s="5"/>
      <c r="H41" s="5"/>
      <c r="I41" s="5"/>
      <c r="J41" s="5"/>
      <c r="K41" s="5"/>
      <c r="L41" s="5"/>
      <c r="M41" s="5"/>
      <c r="N41" s="5"/>
      <c r="O41" s="5"/>
      <c r="P41" s="5"/>
      <c r="Q41" s="5"/>
      <c r="R41" s="5"/>
      <c r="S41" s="5"/>
      <c r="T41" s="5"/>
      <c r="U41" s="5"/>
      <c r="V41" s="5"/>
      <c r="W41" s="5"/>
      <c r="X41" s="5"/>
    </row>
    <row r="42" spans="1:24" s="1" customFormat="1" ht="12.75" customHeight="1">
      <c r="A42" s="66"/>
      <c r="B42" s="66"/>
      <c r="C42" s="66"/>
      <c r="D42" s="66"/>
      <c r="E42" s="66"/>
      <c r="F42" s="68"/>
      <c r="G42" s="5"/>
      <c r="H42" s="5"/>
      <c r="I42" s="5"/>
      <c r="J42" s="5"/>
      <c r="K42" s="5"/>
      <c r="L42" s="5"/>
      <c r="M42" s="5"/>
      <c r="N42" s="5"/>
      <c r="O42" s="5"/>
      <c r="P42" s="5"/>
      <c r="Q42" s="5"/>
      <c r="R42" s="5"/>
      <c r="S42" s="5"/>
      <c r="T42" s="5"/>
      <c r="U42" s="5"/>
      <c r="V42" s="5"/>
      <c r="W42" s="5"/>
      <c r="X42" s="5"/>
    </row>
    <row r="43" spans="1:24" s="1" customFormat="1" ht="12.75" customHeight="1">
      <c r="A43" s="66"/>
      <c r="B43" s="66"/>
      <c r="C43" s="66"/>
      <c r="D43" s="66"/>
      <c r="E43" s="66"/>
      <c r="F43" s="68"/>
      <c r="G43" s="5"/>
      <c r="H43" s="5"/>
      <c r="I43" s="5"/>
      <c r="J43" s="5"/>
      <c r="K43" s="5"/>
      <c r="L43" s="5"/>
      <c r="M43" s="5"/>
      <c r="N43" s="5"/>
      <c r="O43" s="5"/>
      <c r="P43" s="5"/>
      <c r="Q43" s="5"/>
      <c r="R43" s="5"/>
      <c r="S43" s="5"/>
      <c r="T43" s="5"/>
      <c r="U43" s="5"/>
      <c r="V43" s="5"/>
      <c r="W43" s="5"/>
      <c r="X43" s="5"/>
    </row>
    <row r="44" spans="1:24" s="1" customFormat="1" ht="12.75" customHeight="1">
      <c r="A44" s="66"/>
      <c r="B44" s="66"/>
      <c r="C44" s="66"/>
      <c r="D44" s="66"/>
      <c r="E44" s="66"/>
      <c r="F44" s="68"/>
      <c r="G44" s="5"/>
      <c r="H44" s="5"/>
      <c r="I44" s="5"/>
      <c r="J44" s="5"/>
      <c r="K44" s="5"/>
      <c r="L44" s="5"/>
      <c r="M44" s="5"/>
      <c r="N44" s="5"/>
      <c r="O44" s="5"/>
      <c r="P44" s="5"/>
      <c r="Q44" s="5"/>
      <c r="R44" s="5"/>
      <c r="S44" s="5"/>
      <c r="T44" s="5"/>
      <c r="U44" s="5"/>
      <c r="V44" s="5"/>
      <c r="W44" s="5"/>
      <c r="X44" s="5"/>
    </row>
    <row r="45" spans="1:24" s="1" customFormat="1" ht="12.75" customHeight="1">
      <c r="A45" s="66"/>
      <c r="B45" s="66"/>
      <c r="C45" s="66"/>
      <c r="D45" s="66"/>
      <c r="E45" s="66"/>
      <c r="F45" s="68"/>
      <c r="G45" s="5"/>
      <c r="H45" s="5"/>
      <c r="I45" s="5"/>
      <c r="J45" s="5"/>
      <c r="K45" s="5"/>
      <c r="L45" s="5"/>
      <c r="M45" s="5"/>
      <c r="N45" s="5"/>
      <c r="O45" s="5"/>
      <c r="P45" s="5"/>
      <c r="Q45" s="5"/>
      <c r="R45" s="5"/>
      <c r="S45" s="5"/>
      <c r="T45" s="5"/>
      <c r="U45" s="5"/>
      <c r="V45" s="5"/>
      <c r="W45" s="5"/>
      <c r="X45" s="5"/>
    </row>
    <row r="46" spans="1:24" s="1" customFormat="1" ht="12.75" customHeight="1">
      <c r="A46" s="66"/>
      <c r="B46" s="66"/>
      <c r="C46" s="66"/>
      <c r="D46" s="66"/>
      <c r="E46" s="66"/>
      <c r="F46" s="68"/>
      <c r="G46" s="5"/>
      <c r="H46" s="5"/>
      <c r="I46" s="5"/>
      <c r="J46" s="5"/>
      <c r="K46" s="5"/>
      <c r="L46" s="5"/>
      <c r="M46" s="5"/>
      <c r="N46" s="5"/>
      <c r="O46" s="5"/>
      <c r="P46" s="5"/>
      <c r="Q46" s="5"/>
      <c r="R46" s="5"/>
      <c r="S46" s="5"/>
      <c r="T46" s="5"/>
      <c r="U46" s="5"/>
      <c r="V46" s="5"/>
      <c r="W46" s="5"/>
      <c r="X46" s="5"/>
    </row>
    <row r="47" spans="1:24" s="1" customFormat="1" ht="12.75" customHeight="1">
      <c r="A47" s="66"/>
      <c r="B47" s="66"/>
      <c r="C47" s="66"/>
      <c r="D47" s="66"/>
      <c r="E47" s="66"/>
      <c r="F47" s="68"/>
      <c r="G47" s="5"/>
      <c r="H47" s="5"/>
      <c r="I47" s="5"/>
      <c r="J47" s="5"/>
      <c r="K47" s="5"/>
      <c r="L47" s="5"/>
      <c r="M47" s="5"/>
      <c r="N47" s="5"/>
      <c r="O47" s="5"/>
      <c r="P47" s="5"/>
      <c r="Q47" s="5"/>
      <c r="R47" s="5"/>
      <c r="S47" s="5"/>
      <c r="T47" s="5"/>
      <c r="U47" s="5"/>
      <c r="V47" s="5"/>
      <c r="W47" s="5"/>
      <c r="X47" s="5"/>
    </row>
    <row r="48" spans="1:24" s="1" customFormat="1" ht="12.75" customHeight="1">
      <c r="A48" s="66"/>
      <c r="B48" s="66"/>
      <c r="C48" s="66"/>
      <c r="D48" s="66"/>
      <c r="E48" s="66"/>
      <c r="F48" s="68"/>
      <c r="G48" s="5"/>
      <c r="H48" s="5"/>
      <c r="I48" s="5"/>
      <c r="J48" s="5"/>
      <c r="K48" s="5"/>
      <c r="L48" s="5"/>
      <c r="M48" s="5"/>
      <c r="N48" s="5"/>
      <c r="O48" s="5"/>
      <c r="P48" s="5"/>
      <c r="Q48" s="5"/>
      <c r="R48" s="5"/>
      <c r="S48" s="5"/>
      <c r="T48" s="5"/>
      <c r="U48" s="5"/>
      <c r="V48" s="5"/>
      <c r="W48" s="5"/>
      <c r="X48" s="5"/>
    </row>
    <row r="49" spans="1:24" s="1" customFormat="1" ht="12.75" customHeight="1">
      <c r="A49" s="66"/>
      <c r="B49" s="66"/>
      <c r="C49" s="66"/>
      <c r="D49" s="66"/>
      <c r="E49" s="66"/>
      <c r="F49" s="68"/>
      <c r="G49" s="5"/>
      <c r="H49" s="5"/>
      <c r="I49" s="5"/>
      <c r="J49" s="5"/>
      <c r="K49" s="5"/>
      <c r="L49" s="5"/>
      <c r="M49" s="5"/>
      <c r="N49" s="5"/>
      <c r="O49" s="5"/>
      <c r="P49" s="5"/>
      <c r="Q49" s="5"/>
      <c r="R49" s="5"/>
      <c r="S49" s="5"/>
      <c r="T49" s="5"/>
      <c r="U49" s="5"/>
      <c r="V49" s="5"/>
      <c r="W49" s="5"/>
      <c r="X49" s="5"/>
    </row>
    <row r="50" spans="1:24" s="1" customFormat="1" ht="12.75" customHeight="1">
      <c r="A50" s="66"/>
      <c r="B50" s="66"/>
      <c r="C50" s="66"/>
      <c r="D50" s="66"/>
      <c r="E50" s="66"/>
      <c r="F50" s="68"/>
      <c r="G50" s="5"/>
      <c r="H50" s="5"/>
      <c r="I50" s="5"/>
      <c r="J50" s="5"/>
      <c r="K50" s="5"/>
      <c r="L50" s="5"/>
      <c r="M50" s="5"/>
      <c r="N50" s="5"/>
      <c r="O50" s="5"/>
      <c r="P50" s="5"/>
      <c r="Q50" s="5"/>
      <c r="R50" s="5"/>
      <c r="S50" s="5"/>
      <c r="T50" s="5"/>
      <c r="U50" s="5"/>
      <c r="V50" s="5"/>
      <c r="W50" s="5"/>
      <c r="X50" s="5"/>
    </row>
    <row r="51" spans="1:24" s="1" customFormat="1" ht="12.75" customHeight="1">
      <c r="A51" s="66"/>
      <c r="B51" s="66"/>
      <c r="C51" s="66"/>
      <c r="D51" s="66"/>
      <c r="E51" s="66"/>
      <c r="F51" s="68"/>
      <c r="G51" s="5"/>
      <c r="H51" s="5"/>
      <c r="I51" s="5"/>
      <c r="J51" s="5"/>
      <c r="K51" s="5"/>
      <c r="L51" s="5"/>
      <c r="M51" s="5"/>
      <c r="N51" s="5"/>
      <c r="O51" s="5"/>
      <c r="P51" s="5"/>
      <c r="Q51" s="5"/>
      <c r="R51" s="5"/>
      <c r="S51" s="5"/>
      <c r="T51" s="5"/>
      <c r="U51" s="5"/>
      <c r="V51" s="5"/>
      <c r="W51" s="5"/>
      <c r="X51" s="5"/>
    </row>
    <row r="52" spans="1:24" s="1" customFormat="1" ht="12.75" customHeight="1">
      <c r="A52" s="66"/>
      <c r="B52" s="66"/>
      <c r="C52" s="66"/>
      <c r="D52" s="66"/>
      <c r="E52" s="66"/>
      <c r="F52" s="68"/>
      <c r="G52" s="5"/>
      <c r="H52" s="5"/>
      <c r="I52" s="5"/>
      <c r="J52" s="5"/>
      <c r="K52" s="5"/>
      <c r="L52" s="5"/>
      <c r="M52" s="5"/>
      <c r="N52" s="5"/>
      <c r="O52" s="5"/>
      <c r="P52" s="5"/>
      <c r="Q52" s="5"/>
      <c r="R52" s="5"/>
      <c r="S52" s="5"/>
      <c r="T52" s="5"/>
      <c r="U52" s="5"/>
      <c r="V52" s="5"/>
      <c r="W52" s="5"/>
      <c r="X52" s="5"/>
    </row>
    <row r="53" spans="1:24" s="1" customFormat="1" ht="12.75" customHeight="1">
      <c r="A53" s="66"/>
      <c r="B53" s="66"/>
      <c r="C53" s="66"/>
      <c r="D53" s="66"/>
      <c r="E53" s="66"/>
      <c r="F53" s="68"/>
      <c r="G53" s="5"/>
      <c r="H53" s="5"/>
      <c r="I53" s="5"/>
      <c r="J53" s="5"/>
      <c r="K53" s="5"/>
      <c r="L53" s="5"/>
      <c r="M53" s="5"/>
      <c r="N53" s="5"/>
      <c r="O53" s="5"/>
      <c r="P53" s="5"/>
      <c r="Q53" s="5"/>
      <c r="R53" s="5"/>
      <c r="S53" s="5"/>
      <c r="T53" s="5"/>
      <c r="U53" s="5"/>
      <c r="V53" s="5"/>
      <c r="W53" s="5"/>
      <c r="X53" s="5"/>
    </row>
    <row r="54" spans="1:24" s="1" customFormat="1" ht="12.75" customHeight="1">
      <c r="A54" s="66"/>
      <c r="B54" s="66"/>
      <c r="C54" s="66"/>
      <c r="D54" s="66"/>
      <c r="E54" s="66"/>
      <c r="F54" s="68"/>
      <c r="G54" s="5"/>
      <c r="H54" s="5"/>
      <c r="I54" s="5"/>
      <c r="J54" s="5"/>
      <c r="K54" s="5"/>
      <c r="L54" s="5"/>
      <c r="M54" s="5"/>
      <c r="N54" s="5"/>
      <c r="O54" s="5"/>
      <c r="P54" s="5"/>
      <c r="Q54" s="5"/>
      <c r="R54" s="5"/>
      <c r="S54" s="5"/>
      <c r="T54" s="5"/>
      <c r="U54" s="5"/>
      <c r="V54" s="5"/>
      <c r="W54" s="5"/>
      <c r="X54" s="5"/>
    </row>
    <row r="55" spans="1:24" s="1" customFormat="1" ht="12.75" customHeight="1">
      <c r="A55" s="66"/>
      <c r="B55" s="66"/>
      <c r="C55" s="66"/>
      <c r="D55" s="66"/>
      <c r="E55" s="66"/>
      <c r="F55" s="68"/>
      <c r="G55" s="5"/>
      <c r="H55" s="5"/>
      <c r="I55" s="5"/>
      <c r="J55" s="5"/>
      <c r="K55" s="5"/>
      <c r="L55" s="5"/>
      <c r="M55" s="5"/>
      <c r="N55" s="5"/>
      <c r="O55" s="5"/>
      <c r="P55" s="5"/>
      <c r="Q55" s="5"/>
      <c r="R55" s="5"/>
      <c r="S55" s="5"/>
      <c r="T55" s="5"/>
      <c r="U55" s="5"/>
      <c r="V55" s="5"/>
      <c r="W55" s="5"/>
      <c r="X55" s="5"/>
    </row>
    <row r="56" spans="1:24" s="1" customFormat="1" ht="12.75" customHeight="1">
      <c r="A56" s="66"/>
      <c r="B56" s="66"/>
      <c r="C56" s="66"/>
      <c r="D56" s="66"/>
      <c r="E56" s="66"/>
      <c r="F56" s="68"/>
      <c r="G56" s="5"/>
      <c r="H56" s="5"/>
      <c r="I56" s="5"/>
      <c r="J56" s="5"/>
      <c r="K56" s="5"/>
      <c r="L56" s="5"/>
      <c r="M56" s="5"/>
      <c r="N56" s="5"/>
      <c r="O56" s="5"/>
      <c r="P56" s="5"/>
      <c r="Q56" s="5"/>
      <c r="R56" s="5"/>
      <c r="S56" s="5"/>
      <c r="T56" s="5"/>
      <c r="U56" s="5"/>
      <c r="V56" s="5"/>
      <c r="W56" s="5"/>
      <c r="X56" s="5"/>
    </row>
    <row r="57" spans="1:24" s="1" customFormat="1" ht="12.75" customHeight="1">
      <c r="A57" s="66"/>
      <c r="B57" s="66"/>
      <c r="C57" s="66"/>
      <c r="D57" s="66"/>
      <c r="E57" s="66"/>
      <c r="F57" s="68"/>
      <c r="G57" s="5"/>
      <c r="H57" s="5"/>
      <c r="I57" s="5"/>
      <c r="J57" s="5"/>
      <c r="K57" s="5"/>
      <c r="L57" s="5"/>
      <c r="M57" s="5"/>
      <c r="N57" s="5"/>
      <c r="O57" s="5"/>
      <c r="P57" s="5"/>
      <c r="Q57" s="5"/>
      <c r="R57" s="5"/>
      <c r="S57" s="5"/>
      <c r="T57" s="5"/>
      <c r="U57" s="5"/>
      <c r="V57" s="5"/>
      <c r="W57" s="5"/>
      <c r="X57" s="5"/>
    </row>
    <row r="58" spans="1:24" s="1" customFormat="1" ht="12.75" customHeight="1">
      <c r="A58" s="66"/>
      <c r="B58" s="66"/>
      <c r="C58" s="66"/>
      <c r="D58" s="66"/>
      <c r="E58" s="66"/>
      <c r="F58" s="68"/>
      <c r="G58" s="5"/>
      <c r="H58" s="5"/>
      <c r="I58" s="5"/>
      <c r="J58" s="5"/>
      <c r="K58" s="5"/>
      <c r="L58" s="5"/>
      <c r="M58" s="5"/>
      <c r="N58" s="5"/>
      <c r="O58" s="5"/>
      <c r="P58" s="5"/>
      <c r="Q58" s="5"/>
      <c r="R58" s="5"/>
      <c r="S58" s="5"/>
      <c r="T58" s="5"/>
      <c r="U58" s="5"/>
      <c r="V58" s="5"/>
      <c r="W58" s="5"/>
      <c r="X58" s="5"/>
    </row>
    <row r="59" spans="1:24" s="1" customFormat="1" ht="12.75" customHeight="1">
      <c r="A59" s="66"/>
      <c r="B59" s="66"/>
      <c r="C59" s="66"/>
      <c r="D59" s="66"/>
      <c r="E59" s="66"/>
      <c r="F59" s="68"/>
      <c r="G59" s="5"/>
      <c r="H59" s="5"/>
      <c r="I59" s="5"/>
      <c r="J59" s="5"/>
      <c r="K59" s="5"/>
      <c r="L59" s="5"/>
      <c r="M59" s="5"/>
      <c r="N59" s="5"/>
      <c r="O59" s="5"/>
      <c r="P59" s="5"/>
      <c r="Q59" s="5"/>
      <c r="R59" s="5"/>
      <c r="S59" s="5"/>
      <c r="T59" s="5"/>
      <c r="U59" s="5"/>
      <c r="V59" s="5"/>
      <c r="W59" s="5"/>
      <c r="X59" s="5"/>
    </row>
    <row r="60" spans="1:24" s="1" customFormat="1" ht="12.75" customHeight="1">
      <c r="A60" s="66"/>
      <c r="B60" s="66"/>
      <c r="C60" s="66"/>
      <c r="D60" s="66"/>
      <c r="E60" s="66"/>
      <c r="F60" s="68"/>
      <c r="G60" s="5"/>
      <c r="H60" s="5"/>
      <c r="I60" s="5"/>
      <c r="J60" s="5"/>
      <c r="K60" s="5"/>
      <c r="L60" s="5"/>
      <c r="M60" s="5"/>
      <c r="N60" s="5"/>
      <c r="O60" s="5"/>
      <c r="P60" s="5"/>
      <c r="Q60" s="5"/>
      <c r="R60" s="5"/>
      <c r="S60" s="5"/>
      <c r="T60" s="5"/>
      <c r="U60" s="5"/>
      <c r="V60" s="5"/>
      <c r="W60" s="5"/>
      <c r="X60" s="5"/>
    </row>
    <row r="61" spans="1:24" s="1" customFormat="1" ht="12.75" customHeight="1">
      <c r="A61" s="66"/>
      <c r="B61" s="66"/>
      <c r="C61" s="66"/>
      <c r="D61" s="66"/>
      <c r="E61" s="66"/>
      <c r="F61" s="68"/>
      <c r="G61" s="5"/>
      <c r="H61" s="5"/>
      <c r="I61" s="5"/>
      <c r="J61" s="5"/>
      <c r="K61" s="5"/>
      <c r="L61" s="5"/>
      <c r="M61" s="5"/>
      <c r="N61" s="5"/>
      <c r="O61" s="5"/>
      <c r="P61" s="5"/>
      <c r="Q61" s="5"/>
      <c r="R61" s="5"/>
      <c r="S61" s="5"/>
      <c r="T61" s="5"/>
      <c r="U61" s="5"/>
      <c r="V61" s="5"/>
      <c r="W61" s="5"/>
      <c r="X61" s="5"/>
    </row>
    <row r="62" spans="1:24" s="1" customFormat="1" ht="12.75" customHeight="1">
      <c r="A62" s="66"/>
      <c r="B62" s="66"/>
      <c r="C62" s="66"/>
      <c r="D62" s="66"/>
      <c r="E62" s="66"/>
      <c r="F62" s="68"/>
      <c r="G62" s="5"/>
      <c r="H62" s="5"/>
      <c r="I62" s="5"/>
      <c r="J62" s="5"/>
      <c r="K62" s="5"/>
      <c r="L62" s="5"/>
      <c r="M62" s="5"/>
      <c r="N62" s="5"/>
      <c r="O62" s="5"/>
      <c r="P62" s="5"/>
      <c r="Q62" s="5"/>
      <c r="R62" s="5"/>
      <c r="S62" s="5"/>
      <c r="T62" s="5"/>
      <c r="U62" s="5"/>
      <c r="V62" s="5"/>
      <c r="W62" s="5"/>
      <c r="X62" s="5"/>
    </row>
    <row r="63" spans="1:24" s="1" customFormat="1" ht="12.75" customHeight="1">
      <c r="A63" s="66"/>
      <c r="B63" s="66"/>
      <c r="C63" s="66"/>
      <c r="D63" s="66"/>
      <c r="E63" s="66"/>
      <c r="F63" s="68"/>
      <c r="G63" s="5"/>
      <c r="H63" s="5"/>
      <c r="I63" s="5"/>
      <c r="J63" s="5"/>
      <c r="K63" s="5"/>
      <c r="L63" s="5"/>
      <c r="M63" s="5"/>
      <c r="N63" s="5"/>
      <c r="O63" s="5"/>
      <c r="P63" s="5"/>
      <c r="Q63" s="5"/>
      <c r="R63" s="5"/>
      <c r="S63" s="5"/>
      <c r="T63" s="5"/>
      <c r="U63" s="5"/>
      <c r="V63" s="5"/>
      <c r="W63" s="5"/>
      <c r="X63" s="5"/>
    </row>
    <row r="64" spans="1:24" s="1" customFormat="1" ht="12.75" customHeight="1">
      <c r="A64" s="66"/>
      <c r="B64" s="66"/>
      <c r="C64" s="66"/>
      <c r="D64" s="66"/>
      <c r="E64" s="66"/>
      <c r="F64" s="68"/>
      <c r="G64" s="5"/>
      <c r="H64" s="5"/>
      <c r="I64" s="5"/>
      <c r="J64" s="5"/>
      <c r="K64" s="5"/>
      <c r="L64" s="5"/>
      <c r="M64" s="5"/>
      <c r="N64" s="5"/>
      <c r="O64" s="5"/>
      <c r="P64" s="5"/>
      <c r="Q64" s="5"/>
      <c r="R64" s="5"/>
      <c r="S64" s="5"/>
      <c r="T64" s="5"/>
      <c r="U64" s="5"/>
      <c r="V64" s="5"/>
      <c r="W64" s="5"/>
      <c r="X64" s="5"/>
    </row>
    <row r="65" spans="1:24" s="1" customFormat="1" ht="12.75" customHeight="1">
      <c r="A65" s="66"/>
      <c r="B65" s="66"/>
      <c r="C65" s="66"/>
      <c r="D65" s="66"/>
      <c r="E65" s="66"/>
      <c r="F65" s="68"/>
      <c r="G65" s="5"/>
      <c r="H65" s="5"/>
      <c r="I65" s="5"/>
      <c r="J65" s="5"/>
      <c r="K65" s="5"/>
      <c r="L65" s="5"/>
      <c r="M65" s="5"/>
      <c r="N65" s="5"/>
      <c r="O65" s="5"/>
      <c r="P65" s="5"/>
      <c r="Q65" s="5"/>
      <c r="R65" s="5"/>
      <c r="S65" s="5"/>
      <c r="T65" s="5"/>
      <c r="U65" s="5"/>
      <c r="V65" s="5"/>
      <c r="W65" s="5"/>
      <c r="X65" s="5"/>
    </row>
    <row r="66" spans="1:24" s="1" customFormat="1" ht="12.75" customHeight="1">
      <c r="A66" s="66"/>
      <c r="B66" s="66"/>
      <c r="C66" s="66"/>
      <c r="D66" s="66"/>
      <c r="E66" s="66"/>
      <c r="F66" s="68"/>
      <c r="G66" s="5"/>
      <c r="H66" s="5"/>
      <c r="I66" s="5"/>
      <c r="J66" s="5"/>
      <c r="K66" s="5"/>
      <c r="L66" s="5"/>
      <c r="M66" s="5"/>
      <c r="N66" s="5"/>
      <c r="O66" s="5"/>
      <c r="P66" s="5"/>
      <c r="Q66" s="5"/>
      <c r="R66" s="5"/>
      <c r="S66" s="5"/>
      <c r="T66" s="5"/>
      <c r="U66" s="5"/>
      <c r="V66" s="5"/>
      <c r="W66" s="5"/>
      <c r="X66" s="5"/>
    </row>
    <row r="67" spans="1:24" s="1" customFormat="1" ht="12.75" customHeight="1">
      <c r="A67" s="66"/>
      <c r="B67" s="66"/>
      <c r="C67" s="66"/>
      <c r="D67" s="66"/>
      <c r="E67" s="66"/>
      <c r="F67" s="68"/>
      <c r="G67" s="5"/>
      <c r="H67" s="5"/>
      <c r="I67" s="5"/>
      <c r="J67" s="5"/>
      <c r="K67" s="5"/>
      <c r="L67" s="5"/>
      <c r="M67" s="5"/>
      <c r="N67" s="5"/>
      <c r="O67" s="5"/>
      <c r="P67" s="5"/>
      <c r="Q67" s="5"/>
      <c r="R67" s="5"/>
      <c r="S67" s="5"/>
      <c r="T67" s="5"/>
      <c r="U67" s="5"/>
      <c r="V67" s="5"/>
      <c r="W67" s="5"/>
      <c r="X67" s="5"/>
    </row>
    <row r="68" spans="1:24" s="1" customFormat="1" ht="12.75" customHeight="1">
      <c r="A68" s="66"/>
      <c r="B68" s="66"/>
      <c r="C68" s="66"/>
      <c r="D68" s="66"/>
      <c r="E68" s="66"/>
      <c r="F68" s="68"/>
      <c r="G68" s="5"/>
      <c r="H68" s="5"/>
      <c r="I68" s="5"/>
      <c r="J68" s="5"/>
      <c r="K68" s="5"/>
      <c r="L68" s="5"/>
      <c r="M68" s="5"/>
      <c r="N68" s="5"/>
      <c r="O68" s="5"/>
      <c r="P68" s="5"/>
      <c r="Q68" s="5"/>
      <c r="R68" s="5"/>
      <c r="S68" s="5"/>
      <c r="T68" s="5"/>
      <c r="U68" s="5"/>
      <c r="V68" s="5"/>
      <c r="W68" s="5"/>
      <c r="X68" s="5"/>
    </row>
    <row r="69" spans="1:24" s="1" customFormat="1" ht="12.75" customHeight="1">
      <c r="A69" s="66"/>
      <c r="B69" s="66"/>
      <c r="C69" s="66"/>
      <c r="D69" s="66"/>
      <c r="E69" s="66"/>
      <c r="F69" s="68"/>
      <c r="G69" s="5"/>
      <c r="H69" s="5"/>
      <c r="I69" s="5"/>
      <c r="J69" s="5"/>
      <c r="K69" s="5"/>
      <c r="L69" s="5"/>
      <c r="M69" s="5"/>
      <c r="N69" s="5"/>
      <c r="O69" s="5"/>
      <c r="P69" s="5"/>
      <c r="Q69" s="5"/>
      <c r="R69" s="5"/>
      <c r="S69" s="5"/>
      <c r="T69" s="5"/>
      <c r="U69" s="5"/>
      <c r="V69" s="5"/>
      <c r="W69" s="5"/>
      <c r="X69" s="5"/>
    </row>
    <row r="70" spans="1:24" s="1" customFormat="1" ht="12.75" customHeight="1">
      <c r="A70" s="66"/>
      <c r="B70" s="66"/>
      <c r="C70" s="66"/>
      <c r="D70" s="66"/>
      <c r="E70" s="66"/>
      <c r="F70" s="68"/>
      <c r="G70" s="5"/>
      <c r="H70" s="5"/>
      <c r="I70" s="5"/>
      <c r="J70" s="5"/>
      <c r="K70" s="5"/>
      <c r="L70" s="5"/>
      <c r="M70" s="5"/>
      <c r="N70" s="5"/>
      <c r="O70" s="5"/>
      <c r="P70" s="5"/>
      <c r="Q70" s="5"/>
      <c r="R70" s="5"/>
      <c r="S70" s="5"/>
      <c r="T70" s="5"/>
      <c r="U70" s="5"/>
      <c r="V70" s="5"/>
      <c r="W70" s="5"/>
      <c r="X70" s="5"/>
    </row>
    <row r="71" spans="1:24" s="1" customFormat="1" ht="12.75" customHeight="1">
      <c r="A71" s="66"/>
      <c r="B71" s="66"/>
      <c r="C71" s="66"/>
      <c r="D71" s="66"/>
      <c r="E71" s="66"/>
      <c r="F71" s="68"/>
      <c r="G71" s="5"/>
      <c r="H71" s="5"/>
      <c r="I71" s="5"/>
      <c r="J71" s="5"/>
      <c r="K71" s="5"/>
      <c r="L71" s="5"/>
      <c r="M71" s="5"/>
      <c r="N71" s="5"/>
      <c r="O71" s="5"/>
      <c r="P71" s="5"/>
      <c r="Q71" s="5"/>
      <c r="R71" s="5"/>
      <c r="S71" s="5"/>
      <c r="T71" s="5"/>
      <c r="U71" s="5"/>
      <c r="V71" s="5"/>
      <c r="W71" s="5"/>
      <c r="X71" s="5"/>
    </row>
    <row r="72" spans="1:24" s="1" customFormat="1" ht="12.75" customHeight="1">
      <c r="A72" s="66"/>
      <c r="B72" s="66"/>
      <c r="C72" s="66"/>
      <c r="D72" s="66"/>
      <c r="E72" s="66"/>
      <c r="F72" s="68"/>
      <c r="G72" s="5"/>
      <c r="H72" s="5"/>
      <c r="I72" s="5"/>
      <c r="J72" s="5"/>
      <c r="K72" s="5"/>
      <c r="L72" s="5"/>
      <c r="M72" s="5"/>
      <c r="N72" s="5"/>
      <c r="O72" s="5"/>
      <c r="P72" s="5"/>
      <c r="Q72" s="5"/>
      <c r="R72" s="5"/>
      <c r="S72" s="5"/>
      <c r="T72" s="5"/>
      <c r="U72" s="5"/>
      <c r="V72" s="5"/>
      <c r="W72" s="5"/>
      <c r="X72" s="5"/>
    </row>
    <row r="73" spans="1:24" s="1" customFormat="1" ht="12.75" customHeight="1">
      <c r="A73" s="66"/>
      <c r="B73" s="66"/>
      <c r="C73" s="66"/>
      <c r="D73" s="66"/>
      <c r="E73" s="66"/>
      <c r="F73" s="68"/>
      <c r="G73" s="5"/>
      <c r="H73" s="5"/>
      <c r="I73" s="5"/>
      <c r="J73" s="5"/>
      <c r="K73" s="5"/>
      <c r="L73" s="5"/>
      <c r="M73" s="5"/>
      <c r="N73" s="5"/>
      <c r="O73" s="5"/>
      <c r="P73" s="5"/>
      <c r="Q73" s="5"/>
      <c r="R73" s="5"/>
      <c r="S73" s="5"/>
      <c r="T73" s="5"/>
      <c r="U73" s="5"/>
      <c r="V73" s="5"/>
      <c r="W73" s="5"/>
      <c r="X73" s="5"/>
    </row>
    <row r="74" spans="1:24" s="1" customFormat="1" ht="12.75" customHeight="1">
      <c r="A74" s="66"/>
      <c r="B74" s="66"/>
      <c r="C74" s="66"/>
      <c r="D74" s="66"/>
      <c r="E74" s="66"/>
      <c r="F74" s="68"/>
      <c r="G74" s="5"/>
      <c r="H74" s="5"/>
      <c r="I74" s="5"/>
      <c r="J74" s="5"/>
      <c r="K74" s="5"/>
      <c r="L74" s="5"/>
      <c r="M74" s="5"/>
      <c r="N74" s="5"/>
      <c r="O74" s="5"/>
      <c r="P74" s="5"/>
      <c r="Q74" s="5"/>
      <c r="R74" s="5"/>
      <c r="S74" s="5"/>
      <c r="T74" s="5"/>
      <c r="U74" s="5"/>
      <c r="V74" s="5"/>
      <c r="W74" s="5"/>
      <c r="X74" s="5"/>
    </row>
    <row r="75" spans="1:24" s="1" customFormat="1" ht="12.75" customHeight="1">
      <c r="A75" s="66"/>
      <c r="B75" s="66"/>
      <c r="C75" s="66"/>
      <c r="D75" s="66"/>
      <c r="E75" s="66"/>
      <c r="F75" s="68"/>
      <c r="G75" s="5"/>
      <c r="H75" s="5"/>
      <c r="I75" s="5"/>
      <c r="J75" s="5"/>
      <c r="K75" s="5"/>
      <c r="L75" s="5"/>
      <c r="M75" s="5"/>
      <c r="N75" s="5"/>
      <c r="O75" s="5"/>
      <c r="P75" s="5"/>
      <c r="Q75" s="5"/>
      <c r="R75" s="5"/>
      <c r="S75" s="5"/>
      <c r="T75" s="5"/>
      <c r="U75" s="5"/>
      <c r="V75" s="5"/>
      <c r="W75" s="5"/>
      <c r="X75" s="5"/>
    </row>
    <row r="76" spans="1:24" s="1" customFormat="1" ht="12.75" customHeight="1">
      <c r="A76" s="66"/>
      <c r="B76" s="66"/>
      <c r="C76" s="66"/>
      <c r="D76" s="66"/>
      <c r="E76" s="66"/>
      <c r="F76" s="68"/>
      <c r="G76" s="5"/>
      <c r="H76" s="5"/>
      <c r="I76" s="5"/>
      <c r="J76" s="5"/>
      <c r="K76" s="5"/>
      <c r="L76" s="5"/>
      <c r="M76" s="5"/>
      <c r="N76" s="5"/>
      <c r="O76" s="5"/>
      <c r="P76" s="5"/>
      <c r="Q76" s="5"/>
      <c r="R76" s="5"/>
      <c r="S76" s="5"/>
      <c r="T76" s="5"/>
      <c r="U76" s="5"/>
      <c r="V76" s="5"/>
      <c r="W76" s="5"/>
      <c r="X76" s="5"/>
    </row>
    <row r="77" spans="1:24" s="1" customFormat="1" ht="12.75" customHeight="1">
      <c r="A77" s="66"/>
      <c r="B77" s="66"/>
      <c r="C77" s="66"/>
      <c r="D77" s="66"/>
      <c r="E77" s="66"/>
      <c r="F77" s="68"/>
      <c r="G77" s="5"/>
      <c r="H77" s="5"/>
      <c r="I77" s="5"/>
      <c r="J77" s="5"/>
      <c r="K77" s="5"/>
      <c r="L77" s="5"/>
      <c r="M77" s="5"/>
      <c r="N77" s="5"/>
      <c r="O77" s="5"/>
      <c r="P77" s="5"/>
      <c r="Q77" s="5"/>
      <c r="R77" s="5"/>
      <c r="S77" s="5"/>
      <c r="T77" s="5"/>
      <c r="U77" s="5"/>
      <c r="V77" s="5"/>
      <c r="W77" s="5"/>
      <c r="X77" s="5"/>
    </row>
    <row r="78" spans="1:24" s="1" customFormat="1" ht="12.75" customHeight="1">
      <c r="A78" s="66"/>
      <c r="B78" s="66"/>
      <c r="C78" s="66"/>
      <c r="D78" s="66"/>
      <c r="E78" s="66"/>
      <c r="F78" s="68"/>
      <c r="G78" s="5"/>
      <c r="H78" s="5"/>
      <c r="I78" s="5"/>
      <c r="J78" s="5"/>
      <c r="K78" s="5"/>
      <c r="L78" s="5"/>
      <c r="M78" s="5"/>
      <c r="N78" s="5"/>
      <c r="O78" s="5"/>
      <c r="P78" s="5"/>
      <c r="Q78" s="5"/>
      <c r="R78" s="5"/>
      <c r="S78" s="5"/>
      <c r="T78" s="5"/>
      <c r="U78" s="5"/>
      <c r="V78" s="5"/>
      <c r="W78" s="5"/>
      <c r="X78" s="5"/>
    </row>
    <row r="79" spans="1:24" s="1" customFormat="1" ht="12.75" customHeight="1">
      <c r="A79" s="66"/>
      <c r="B79" s="66"/>
      <c r="C79" s="66"/>
      <c r="D79" s="66"/>
      <c r="E79" s="66"/>
      <c r="F79" s="68"/>
      <c r="G79" s="5"/>
      <c r="H79" s="5"/>
      <c r="I79" s="5"/>
      <c r="J79" s="5"/>
      <c r="K79" s="5"/>
      <c r="L79" s="5"/>
      <c r="M79" s="5"/>
      <c r="N79" s="5"/>
      <c r="O79" s="5"/>
      <c r="P79" s="5"/>
      <c r="Q79" s="5"/>
      <c r="R79" s="5"/>
      <c r="S79" s="5"/>
      <c r="T79" s="5"/>
      <c r="U79" s="5"/>
      <c r="V79" s="5"/>
      <c r="W79" s="5"/>
      <c r="X79" s="5"/>
    </row>
    <row r="80" spans="1:24" s="1" customFormat="1" ht="12.75" customHeight="1">
      <c r="A80" s="66"/>
      <c r="B80" s="66"/>
      <c r="C80" s="66"/>
      <c r="D80" s="66"/>
      <c r="E80" s="66"/>
      <c r="F80" s="68"/>
      <c r="G80" s="5"/>
      <c r="H80" s="5"/>
      <c r="I80" s="5"/>
      <c r="J80" s="5"/>
      <c r="K80" s="5"/>
      <c r="L80" s="5"/>
      <c r="M80" s="5"/>
      <c r="N80" s="5"/>
      <c r="O80" s="5"/>
      <c r="P80" s="5"/>
      <c r="Q80" s="5"/>
      <c r="R80" s="5"/>
      <c r="S80" s="5"/>
      <c r="T80" s="5"/>
      <c r="U80" s="5"/>
      <c r="V80" s="5"/>
      <c r="W80" s="5"/>
      <c r="X80" s="5"/>
    </row>
    <row r="81" spans="1:24" s="1" customFormat="1" ht="12.75" customHeight="1">
      <c r="A81" s="66"/>
      <c r="B81" s="66"/>
      <c r="C81" s="66"/>
      <c r="D81" s="66"/>
      <c r="E81" s="66"/>
      <c r="F81" s="68"/>
      <c r="G81" s="5"/>
      <c r="H81" s="5"/>
      <c r="I81" s="5"/>
      <c r="J81" s="5"/>
      <c r="K81" s="5"/>
      <c r="L81" s="5"/>
      <c r="M81" s="5"/>
      <c r="N81" s="5"/>
      <c r="O81" s="5"/>
      <c r="P81" s="5"/>
      <c r="Q81" s="5"/>
      <c r="R81" s="5"/>
      <c r="S81" s="5"/>
      <c r="T81" s="5"/>
      <c r="U81" s="5"/>
      <c r="V81" s="5"/>
      <c r="W81" s="5"/>
      <c r="X81" s="5"/>
    </row>
    <row r="82" spans="1:24" s="1" customFormat="1" ht="12.75" customHeight="1">
      <c r="A82" s="66"/>
      <c r="B82" s="66"/>
      <c r="C82" s="66"/>
      <c r="D82" s="66"/>
      <c r="E82" s="66"/>
      <c r="F82" s="68"/>
      <c r="G82" s="5"/>
      <c r="H82" s="5"/>
      <c r="I82" s="5"/>
      <c r="J82" s="5"/>
      <c r="K82" s="5"/>
      <c r="L82" s="5"/>
      <c r="M82" s="5"/>
      <c r="N82" s="5"/>
      <c r="O82" s="5"/>
      <c r="P82" s="5"/>
      <c r="Q82" s="5"/>
      <c r="R82" s="5"/>
      <c r="S82" s="5"/>
      <c r="T82" s="5"/>
      <c r="U82" s="5"/>
      <c r="V82" s="5"/>
      <c r="W82" s="5"/>
      <c r="X82" s="5"/>
    </row>
    <row r="83" spans="1:24" s="1" customFormat="1" ht="12.75" customHeight="1">
      <c r="A83" s="66"/>
      <c r="B83" s="66"/>
      <c r="C83" s="66"/>
      <c r="D83" s="66"/>
      <c r="E83" s="66"/>
      <c r="F83" s="68"/>
      <c r="G83" s="5"/>
      <c r="H83" s="5"/>
      <c r="I83" s="5"/>
      <c r="J83" s="5"/>
      <c r="K83" s="5"/>
      <c r="L83" s="5"/>
      <c r="M83" s="5"/>
      <c r="N83" s="5"/>
      <c r="O83" s="5"/>
      <c r="P83" s="5"/>
      <c r="Q83" s="5"/>
      <c r="R83" s="5"/>
      <c r="S83" s="5"/>
      <c r="T83" s="5"/>
      <c r="U83" s="5"/>
      <c r="V83" s="5"/>
      <c r="W83" s="5"/>
      <c r="X83" s="5"/>
    </row>
    <row r="84" spans="1:24" s="1" customFormat="1" ht="12.75" customHeight="1">
      <c r="A84" s="66"/>
      <c r="B84" s="66"/>
      <c r="C84" s="66"/>
      <c r="D84" s="66"/>
      <c r="E84" s="66"/>
      <c r="F84" s="68"/>
      <c r="G84" s="5"/>
      <c r="H84" s="5"/>
      <c r="I84" s="5"/>
      <c r="J84" s="5"/>
      <c r="K84" s="5"/>
      <c r="L84" s="5"/>
      <c r="M84" s="5"/>
      <c r="N84" s="5"/>
      <c r="O84" s="5"/>
      <c r="P84" s="5"/>
      <c r="Q84" s="5"/>
      <c r="R84" s="5"/>
      <c r="S84" s="5"/>
      <c r="T84" s="5"/>
      <c r="U84" s="5"/>
      <c r="V84" s="5"/>
      <c r="W84" s="5"/>
      <c r="X84" s="5"/>
    </row>
    <row r="85" spans="1:24" s="1" customFormat="1" ht="12.75" customHeight="1">
      <c r="A85" s="66"/>
      <c r="B85" s="66"/>
      <c r="C85" s="66"/>
      <c r="D85" s="66"/>
      <c r="E85" s="66"/>
      <c r="F85" s="68"/>
      <c r="G85" s="5"/>
      <c r="H85" s="5"/>
      <c r="I85" s="5"/>
      <c r="J85" s="5"/>
      <c r="K85" s="5"/>
      <c r="L85" s="5"/>
      <c r="M85" s="5"/>
      <c r="N85" s="5"/>
      <c r="O85" s="5"/>
      <c r="P85" s="5"/>
      <c r="Q85" s="5"/>
      <c r="R85" s="5"/>
      <c r="S85" s="5"/>
      <c r="T85" s="5"/>
      <c r="U85" s="5"/>
      <c r="V85" s="5"/>
      <c r="W85" s="5"/>
      <c r="X85" s="5"/>
    </row>
    <row r="86" spans="1:24" s="1" customFormat="1" ht="12.75" customHeight="1">
      <c r="A86" s="66"/>
      <c r="B86" s="66"/>
      <c r="C86" s="66"/>
      <c r="D86" s="66"/>
      <c r="E86" s="66"/>
      <c r="F86" s="68"/>
      <c r="G86" s="5"/>
      <c r="H86" s="5"/>
      <c r="I86" s="5"/>
      <c r="J86" s="5"/>
      <c r="K86" s="5"/>
      <c r="L86" s="5"/>
      <c r="M86" s="5"/>
      <c r="N86" s="5"/>
      <c r="O86" s="5"/>
      <c r="P86" s="5"/>
      <c r="Q86" s="5"/>
      <c r="R86" s="5"/>
      <c r="S86" s="5"/>
      <c r="T86" s="5"/>
      <c r="U86" s="5"/>
      <c r="V86" s="5"/>
      <c r="W86" s="5"/>
      <c r="X86" s="5"/>
    </row>
    <row r="87" spans="1:24" s="1" customFormat="1" ht="12.75" customHeight="1">
      <c r="A87" s="66"/>
      <c r="B87" s="66"/>
      <c r="C87" s="66"/>
      <c r="D87" s="66"/>
      <c r="E87" s="66"/>
      <c r="F87" s="68"/>
      <c r="G87" s="5"/>
      <c r="H87" s="5"/>
      <c r="I87" s="5"/>
      <c r="J87" s="5"/>
      <c r="K87" s="5"/>
      <c r="L87" s="5"/>
      <c r="M87" s="5"/>
      <c r="N87" s="5"/>
      <c r="O87" s="5"/>
      <c r="P87" s="5"/>
      <c r="Q87" s="5"/>
      <c r="R87" s="5"/>
      <c r="S87" s="5"/>
      <c r="T87" s="5"/>
      <c r="U87" s="5"/>
      <c r="V87" s="5"/>
      <c r="W87" s="5"/>
      <c r="X87" s="5"/>
    </row>
    <row r="88" spans="1:24" s="1" customFormat="1" ht="12.75" customHeight="1">
      <c r="A88" s="66"/>
      <c r="B88" s="66"/>
      <c r="C88" s="66"/>
      <c r="D88" s="66"/>
      <c r="E88" s="66"/>
      <c r="F88" s="68"/>
      <c r="G88" s="5"/>
      <c r="H88" s="5"/>
      <c r="I88" s="5"/>
      <c r="J88" s="5"/>
      <c r="K88" s="5"/>
      <c r="L88" s="5"/>
      <c r="M88" s="5"/>
      <c r="N88" s="5"/>
      <c r="O88" s="5"/>
      <c r="P88" s="5"/>
      <c r="Q88" s="5"/>
      <c r="R88" s="5"/>
      <c r="S88" s="5"/>
      <c r="T88" s="5"/>
      <c r="U88" s="5"/>
      <c r="V88" s="5"/>
      <c r="W88" s="5"/>
      <c r="X88" s="5"/>
    </row>
    <row r="89" spans="1:24" s="1" customFormat="1" ht="12.75" customHeight="1">
      <c r="A89" s="66"/>
      <c r="B89" s="66"/>
      <c r="C89" s="66"/>
      <c r="D89" s="66"/>
      <c r="E89" s="66"/>
      <c r="F89" s="68"/>
      <c r="G89" s="5"/>
      <c r="H89" s="5"/>
      <c r="I89" s="5"/>
      <c r="J89" s="5"/>
      <c r="K89" s="5"/>
      <c r="L89" s="5"/>
      <c r="M89" s="5"/>
      <c r="N89" s="5"/>
      <c r="O89" s="5"/>
      <c r="P89" s="5"/>
      <c r="Q89" s="5"/>
      <c r="R89" s="5"/>
      <c r="S89" s="5"/>
      <c r="T89" s="5"/>
      <c r="U89" s="5"/>
      <c r="V89" s="5"/>
      <c r="W89" s="5"/>
      <c r="X89" s="5"/>
    </row>
    <row r="90" spans="1:24" s="1" customFormat="1" ht="12.75" customHeight="1">
      <c r="A90" s="66"/>
      <c r="B90" s="66"/>
      <c r="C90" s="66"/>
      <c r="D90" s="66"/>
      <c r="E90" s="66"/>
      <c r="F90" s="68"/>
      <c r="G90" s="5"/>
      <c r="H90" s="5"/>
      <c r="I90" s="5"/>
      <c r="J90" s="5"/>
      <c r="K90" s="5"/>
      <c r="L90" s="5"/>
      <c r="M90" s="5"/>
      <c r="N90" s="5"/>
      <c r="O90" s="5"/>
      <c r="P90" s="5"/>
      <c r="Q90" s="5"/>
      <c r="R90" s="5"/>
      <c r="S90" s="5"/>
      <c r="T90" s="5"/>
      <c r="U90" s="5"/>
      <c r="V90" s="5"/>
      <c r="W90" s="5"/>
      <c r="X90" s="5"/>
    </row>
    <row r="91" spans="1:24" s="1" customFormat="1" ht="12.75" customHeight="1">
      <c r="A91" s="66"/>
      <c r="B91" s="66"/>
      <c r="C91" s="66"/>
      <c r="D91" s="66"/>
      <c r="E91" s="66"/>
      <c r="F91" s="68"/>
      <c r="G91" s="5"/>
      <c r="H91" s="5"/>
      <c r="I91" s="5"/>
      <c r="J91" s="5"/>
      <c r="K91" s="5"/>
      <c r="L91" s="5"/>
      <c r="M91" s="5"/>
      <c r="N91" s="5"/>
      <c r="O91" s="5"/>
      <c r="P91" s="5"/>
      <c r="Q91" s="5"/>
      <c r="R91" s="5"/>
      <c r="S91" s="5"/>
      <c r="T91" s="5"/>
      <c r="U91" s="5"/>
      <c r="V91" s="5"/>
      <c r="W91" s="5"/>
      <c r="X91" s="5"/>
    </row>
    <row r="92" spans="1:24" s="1" customFormat="1" ht="12.75" customHeight="1">
      <c r="A92" s="66"/>
      <c r="B92" s="66"/>
      <c r="C92" s="66"/>
      <c r="D92" s="66"/>
      <c r="E92" s="66"/>
      <c r="F92" s="68"/>
      <c r="G92" s="5"/>
      <c r="H92" s="5"/>
      <c r="I92" s="5"/>
      <c r="J92" s="5"/>
      <c r="K92" s="5"/>
      <c r="L92" s="5"/>
      <c r="M92" s="5"/>
      <c r="N92" s="5"/>
      <c r="O92" s="5"/>
      <c r="P92" s="5"/>
      <c r="Q92" s="5"/>
      <c r="R92" s="5"/>
      <c r="S92" s="5"/>
      <c r="T92" s="5"/>
      <c r="U92" s="5"/>
      <c r="V92" s="5"/>
      <c r="W92" s="5"/>
      <c r="X92" s="5"/>
    </row>
    <row r="93" spans="1:24" s="1" customFormat="1" ht="12.75" customHeight="1">
      <c r="A93" s="66"/>
      <c r="B93" s="66"/>
      <c r="C93" s="66"/>
      <c r="D93" s="66"/>
      <c r="E93" s="66"/>
      <c r="F93" s="68"/>
      <c r="G93" s="5"/>
      <c r="H93" s="5"/>
      <c r="I93" s="5"/>
      <c r="J93" s="5"/>
      <c r="K93" s="5"/>
      <c r="L93" s="5"/>
      <c r="M93" s="5"/>
      <c r="N93" s="5"/>
      <c r="O93" s="5"/>
      <c r="P93" s="5"/>
      <c r="Q93" s="5"/>
      <c r="R93" s="5"/>
      <c r="S93" s="5"/>
      <c r="T93" s="5"/>
      <c r="U93" s="5"/>
      <c r="V93" s="5"/>
      <c r="W93" s="5"/>
      <c r="X93" s="5"/>
    </row>
    <row r="94" spans="1:24" s="1" customFormat="1" ht="12.75" customHeight="1">
      <c r="A94" s="66"/>
      <c r="B94" s="66"/>
      <c r="C94" s="66"/>
      <c r="D94" s="66"/>
      <c r="E94" s="66"/>
      <c r="F94" s="68"/>
      <c r="G94" s="5"/>
      <c r="H94" s="5"/>
      <c r="I94" s="5"/>
      <c r="J94" s="5"/>
      <c r="K94" s="5"/>
      <c r="L94" s="5"/>
      <c r="M94" s="5"/>
      <c r="N94" s="5"/>
      <c r="O94" s="5"/>
      <c r="P94" s="5"/>
      <c r="Q94" s="5"/>
      <c r="R94" s="5"/>
      <c r="S94" s="5"/>
      <c r="T94" s="5"/>
      <c r="U94" s="5"/>
      <c r="V94" s="5"/>
      <c r="W94" s="5"/>
      <c r="X94" s="5"/>
    </row>
    <row r="95" spans="1:24" s="1" customFormat="1" ht="12.75" customHeight="1">
      <c r="A95" s="66"/>
      <c r="B95" s="66"/>
      <c r="C95" s="66"/>
      <c r="D95" s="66"/>
      <c r="E95" s="66"/>
      <c r="F95" s="68"/>
      <c r="G95" s="5"/>
      <c r="H95" s="5"/>
      <c r="I95" s="5"/>
      <c r="J95" s="5"/>
      <c r="K95" s="5"/>
      <c r="L95" s="5"/>
      <c r="M95" s="5"/>
      <c r="N95" s="5"/>
      <c r="O95" s="5"/>
      <c r="P95" s="5"/>
      <c r="Q95" s="5"/>
      <c r="R95" s="5"/>
      <c r="S95" s="5"/>
      <c r="T95" s="5"/>
      <c r="U95" s="5"/>
      <c r="V95" s="5"/>
      <c r="W95" s="5"/>
      <c r="X95" s="5"/>
    </row>
    <row r="96" spans="1:24" s="1" customFormat="1" ht="12.75" customHeight="1">
      <c r="A96" s="66"/>
      <c r="B96" s="66"/>
      <c r="C96" s="66"/>
      <c r="D96" s="66"/>
      <c r="E96" s="66"/>
      <c r="F96" s="68"/>
      <c r="G96" s="5"/>
      <c r="H96" s="5"/>
      <c r="I96" s="5"/>
      <c r="J96" s="5"/>
      <c r="K96" s="5"/>
      <c r="L96" s="5"/>
      <c r="M96" s="5"/>
      <c r="N96" s="5"/>
      <c r="O96" s="5"/>
      <c r="P96" s="5"/>
      <c r="Q96" s="5"/>
      <c r="R96" s="5"/>
      <c r="S96" s="5"/>
      <c r="T96" s="5"/>
      <c r="U96" s="5"/>
      <c r="V96" s="5"/>
      <c r="W96" s="5"/>
      <c r="X96" s="5"/>
    </row>
    <row r="97" spans="1:24" s="1" customFormat="1" ht="12.75" customHeight="1">
      <c r="A97" s="66"/>
      <c r="B97" s="66"/>
      <c r="C97" s="66"/>
      <c r="D97" s="66"/>
      <c r="E97" s="66"/>
      <c r="F97" s="68"/>
      <c r="G97" s="5"/>
      <c r="H97" s="5"/>
      <c r="I97" s="5"/>
      <c r="J97" s="5"/>
      <c r="K97" s="5"/>
      <c r="L97" s="5"/>
      <c r="M97" s="5"/>
      <c r="N97" s="5"/>
      <c r="O97" s="5"/>
      <c r="P97" s="5"/>
      <c r="Q97" s="5"/>
      <c r="R97" s="5"/>
      <c r="S97" s="5"/>
      <c r="T97" s="5"/>
      <c r="U97" s="5"/>
      <c r="V97" s="5"/>
      <c r="W97" s="5"/>
      <c r="X97" s="5"/>
    </row>
    <row r="98" spans="1:24" s="1" customFormat="1" ht="12.75" customHeight="1">
      <c r="A98" s="66"/>
      <c r="B98" s="66"/>
      <c r="C98" s="66"/>
      <c r="D98" s="66"/>
      <c r="E98" s="66"/>
      <c r="F98" s="68"/>
      <c r="G98" s="5"/>
      <c r="H98" s="5"/>
      <c r="I98" s="5"/>
      <c r="J98" s="5"/>
      <c r="K98" s="5"/>
      <c r="L98" s="5"/>
      <c r="M98" s="5"/>
      <c r="N98" s="5"/>
      <c r="O98" s="5"/>
      <c r="P98" s="5"/>
      <c r="Q98" s="5"/>
      <c r="R98" s="5"/>
      <c r="S98" s="5"/>
      <c r="T98" s="5"/>
      <c r="U98" s="5"/>
      <c r="V98" s="5"/>
      <c r="W98" s="5"/>
      <c r="X98" s="5"/>
    </row>
    <row r="99" spans="1:24" s="1" customFormat="1" ht="12.75" customHeight="1">
      <c r="A99" s="66"/>
      <c r="B99" s="66"/>
      <c r="C99" s="66"/>
      <c r="D99" s="66"/>
      <c r="E99" s="66"/>
      <c r="F99" s="68"/>
      <c r="G99" s="5"/>
      <c r="H99" s="5"/>
      <c r="I99" s="5"/>
      <c r="J99" s="5"/>
      <c r="K99" s="5"/>
      <c r="L99" s="5"/>
      <c r="M99" s="5"/>
      <c r="N99" s="5"/>
      <c r="O99" s="5"/>
      <c r="P99" s="5"/>
      <c r="Q99" s="5"/>
      <c r="R99" s="5"/>
      <c r="S99" s="5"/>
      <c r="T99" s="5"/>
      <c r="U99" s="5"/>
      <c r="V99" s="5"/>
      <c r="W99" s="5"/>
      <c r="X99" s="5"/>
    </row>
    <row r="100" spans="1:24" s="1" customFormat="1" ht="12.75" customHeight="1">
      <c r="A100" s="66"/>
      <c r="B100" s="66"/>
      <c r="C100" s="66"/>
      <c r="D100" s="66"/>
      <c r="E100" s="66"/>
      <c r="F100" s="68"/>
      <c r="G100" s="5"/>
      <c r="H100" s="5"/>
      <c r="I100" s="5"/>
      <c r="J100" s="5"/>
      <c r="K100" s="5"/>
      <c r="L100" s="5"/>
      <c r="M100" s="5"/>
      <c r="N100" s="5"/>
      <c r="O100" s="5"/>
      <c r="P100" s="5"/>
      <c r="Q100" s="5"/>
      <c r="R100" s="5"/>
      <c r="S100" s="5"/>
      <c r="T100" s="5"/>
      <c r="U100" s="5"/>
      <c r="V100" s="5"/>
      <c r="W100" s="5"/>
      <c r="X100" s="5"/>
    </row>
    <row r="101" spans="1:24" s="1" customFormat="1" ht="12.75" customHeight="1">
      <c r="A101" s="66"/>
      <c r="B101" s="66"/>
      <c r="C101" s="66"/>
      <c r="D101" s="66"/>
      <c r="E101" s="66"/>
      <c r="F101" s="68"/>
      <c r="G101" s="5"/>
      <c r="H101" s="5"/>
      <c r="I101" s="5"/>
      <c r="J101" s="5"/>
      <c r="K101" s="5"/>
      <c r="L101" s="5"/>
      <c r="M101" s="5"/>
      <c r="N101" s="5"/>
      <c r="O101" s="5"/>
      <c r="P101" s="5"/>
      <c r="Q101" s="5"/>
      <c r="R101" s="5"/>
      <c r="S101" s="5"/>
      <c r="T101" s="5"/>
      <c r="U101" s="5"/>
      <c r="V101" s="5"/>
      <c r="W101" s="5"/>
      <c r="X101" s="5"/>
    </row>
    <row r="102" spans="1:24" s="1" customFormat="1" ht="12.75" customHeight="1">
      <c r="A102" s="66"/>
      <c r="B102" s="66"/>
      <c r="C102" s="66"/>
      <c r="D102" s="66"/>
      <c r="E102" s="66"/>
      <c r="F102" s="68"/>
      <c r="G102" s="5"/>
      <c r="H102" s="5"/>
      <c r="I102" s="5"/>
      <c r="J102" s="5"/>
      <c r="K102" s="5"/>
      <c r="L102" s="5"/>
      <c r="M102" s="5"/>
      <c r="N102" s="5"/>
      <c r="O102" s="5"/>
      <c r="P102" s="5"/>
      <c r="Q102" s="5"/>
      <c r="R102" s="5"/>
      <c r="S102" s="5"/>
      <c r="T102" s="5"/>
      <c r="U102" s="5"/>
      <c r="V102" s="5"/>
      <c r="W102" s="5"/>
      <c r="X102" s="5"/>
    </row>
    <row r="103" spans="1:24" s="1" customFormat="1" ht="12.75" customHeight="1">
      <c r="A103" s="66"/>
      <c r="B103" s="66"/>
      <c r="C103" s="66"/>
      <c r="D103" s="66"/>
      <c r="E103" s="66"/>
      <c r="F103" s="68"/>
      <c r="G103" s="5"/>
      <c r="H103" s="5"/>
      <c r="I103" s="5"/>
      <c r="J103" s="5"/>
      <c r="K103" s="5"/>
      <c r="L103" s="5"/>
      <c r="M103" s="5"/>
      <c r="N103" s="5"/>
      <c r="O103" s="5"/>
      <c r="P103" s="5"/>
      <c r="Q103" s="5"/>
      <c r="R103" s="5"/>
      <c r="S103" s="5"/>
      <c r="T103" s="5"/>
      <c r="U103" s="5"/>
      <c r="V103" s="5"/>
      <c r="W103" s="5"/>
      <c r="X103" s="5"/>
    </row>
    <row r="104" spans="1:24" s="1" customFormat="1" ht="12.75" customHeight="1">
      <c r="A104" s="66"/>
      <c r="B104" s="66"/>
      <c r="C104" s="66"/>
      <c r="D104" s="66"/>
      <c r="E104" s="66"/>
      <c r="F104" s="68"/>
      <c r="G104" s="5"/>
      <c r="H104" s="5"/>
      <c r="I104" s="5"/>
      <c r="J104" s="5"/>
      <c r="K104" s="5"/>
      <c r="L104" s="5"/>
      <c r="M104" s="5"/>
      <c r="N104" s="5"/>
      <c r="O104" s="5"/>
      <c r="P104" s="5"/>
      <c r="Q104" s="5"/>
      <c r="R104" s="5"/>
      <c r="S104" s="5"/>
      <c r="T104" s="5"/>
      <c r="U104" s="5"/>
      <c r="V104" s="5"/>
      <c r="W104" s="5"/>
      <c r="X104" s="5"/>
    </row>
    <row r="105" spans="1:24" s="1" customFormat="1" ht="12.75" customHeight="1">
      <c r="A105" s="66"/>
      <c r="B105" s="66"/>
      <c r="C105" s="66"/>
      <c r="D105" s="66"/>
      <c r="E105" s="66"/>
      <c r="F105" s="68"/>
      <c r="G105" s="5"/>
      <c r="H105" s="5"/>
      <c r="I105" s="5"/>
      <c r="J105" s="5"/>
      <c r="K105" s="5"/>
      <c r="L105" s="5"/>
      <c r="M105" s="5"/>
      <c r="N105" s="5"/>
      <c r="O105" s="5"/>
      <c r="P105" s="5"/>
      <c r="Q105" s="5"/>
      <c r="R105" s="5"/>
      <c r="S105" s="5"/>
      <c r="T105" s="5"/>
      <c r="U105" s="5"/>
      <c r="V105" s="5"/>
      <c r="W105" s="5"/>
      <c r="X105" s="5"/>
    </row>
    <row r="106" spans="1:24" s="1" customFormat="1" ht="12.75" customHeight="1">
      <c r="A106" s="66"/>
      <c r="B106" s="66"/>
      <c r="C106" s="66"/>
      <c r="D106" s="66"/>
      <c r="E106" s="66"/>
      <c r="F106" s="68"/>
      <c r="G106" s="5"/>
      <c r="H106" s="5"/>
      <c r="I106" s="5"/>
      <c r="J106" s="5"/>
      <c r="K106" s="5"/>
      <c r="L106" s="5"/>
      <c r="M106" s="5"/>
      <c r="N106" s="5"/>
      <c r="O106" s="5"/>
      <c r="P106" s="5"/>
      <c r="Q106" s="5"/>
      <c r="R106" s="5"/>
      <c r="S106" s="5"/>
      <c r="T106" s="5"/>
      <c r="U106" s="5"/>
      <c r="V106" s="5"/>
      <c r="W106" s="5"/>
      <c r="X106" s="5"/>
    </row>
    <row r="107" spans="1:24" s="1" customFormat="1" ht="12.75" customHeight="1">
      <c r="A107" s="66"/>
      <c r="B107" s="66"/>
      <c r="C107" s="66"/>
      <c r="D107" s="66"/>
      <c r="E107" s="66"/>
      <c r="F107" s="68"/>
      <c r="G107" s="5"/>
      <c r="H107" s="5"/>
      <c r="I107" s="5"/>
      <c r="J107" s="5"/>
      <c r="K107" s="5"/>
      <c r="L107" s="5"/>
      <c r="M107" s="5"/>
      <c r="N107" s="5"/>
      <c r="O107" s="5"/>
      <c r="P107" s="5"/>
      <c r="Q107" s="5"/>
      <c r="R107" s="5"/>
      <c r="S107" s="5"/>
      <c r="T107" s="5"/>
      <c r="U107" s="5"/>
      <c r="V107" s="5"/>
      <c r="W107" s="5"/>
      <c r="X107" s="5"/>
    </row>
    <row r="108" spans="1:24" s="1" customFormat="1" ht="12.75" customHeight="1">
      <c r="A108" s="66"/>
      <c r="B108" s="66"/>
      <c r="C108" s="66"/>
      <c r="D108" s="66"/>
      <c r="E108" s="66"/>
      <c r="F108" s="68"/>
      <c r="G108" s="5"/>
      <c r="H108" s="5"/>
      <c r="I108" s="5"/>
      <c r="J108" s="5"/>
      <c r="K108" s="5"/>
      <c r="L108" s="5"/>
      <c r="M108" s="5"/>
      <c r="N108" s="5"/>
      <c r="O108" s="5"/>
      <c r="P108" s="5"/>
      <c r="Q108" s="5"/>
      <c r="R108" s="5"/>
      <c r="S108" s="5"/>
      <c r="T108" s="5"/>
      <c r="U108" s="5"/>
      <c r="V108" s="5"/>
      <c r="W108" s="5"/>
      <c r="X108" s="5"/>
    </row>
    <row r="109" spans="1:24" s="1" customFormat="1" ht="12.75" customHeight="1">
      <c r="A109" s="66"/>
      <c r="B109" s="66"/>
      <c r="C109" s="66"/>
      <c r="D109" s="66"/>
      <c r="E109" s="66"/>
      <c r="F109" s="68"/>
      <c r="G109" s="5"/>
      <c r="H109" s="5"/>
      <c r="I109" s="5"/>
      <c r="J109" s="5"/>
      <c r="K109" s="5"/>
      <c r="L109" s="5"/>
      <c r="M109" s="5"/>
      <c r="N109" s="5"/>
      <c r="O109" s="5"/>
      <c r="P109" s="5"/>
      <c r="Q109" s="5"/>
      <c r="R109" s="5"/>
      <c r="S109" s="5"/>
      <c r="T109" s="5"/>
      <c r="U109" s="5"/>
      <c r="V109" s="5"/>
      <c r="W109" s="5"/>
      <c r="X109" s="5"/>
    </row>
    <row r="110" spans="1:24" s="1" customFormat="1" ht="12.75" customHeight="1">
      <c r="A110" s="66"/>
      <c r="B110" s="66"/>
      <c r="C110" s="66"/>
      <c r="D110" s="66"/>
      <c r="E110" s="66"/>
      <c r="F110" s="68"/>
      <c r="G110" s="5"/>
      <c r="H110" s="5"/>
      <c r="I110" s="5"/>
      <c r="J110" s="5"/>
      <c r="K110" s="5"/>
      <c r="L110" s="5"/>
      <c r="M110" s="5"/>
      <c r="N110" s="5"/>
      <c r="O110" s="5"/>
      <c r="P110" s="5"/>
      <c r="Q110" s="5"/>
      <c r="R110" s="5"/>
      <c r="S110" s="5"/>
      <c r="T110" s="5"/>
      <c r="U110" s="5"/>
      <c r="V110" s="5"/>
      <c r="W110" s="5"/>
      <c r="X110" s="5"/>
    </row>
    <row r="111" spans="1:24" s="1" customFormat="1" ht="12.75" customHeight="1">
      <c r="A111" s="66"/>
      <c r="B111" s="66"/>
      <c r="C111" s="66"/>
      <c r="D111" s="66"/>
      <c r="E111" s="66"/>
      <c r="F111" s="68"/>
      <c r="G111" s="5"/>
      <c r="H111" s="5"/>
      <c r="I111" s="5"/>
      <c r="J111" s="5"/>
      <c r="K111" s="5"/>
      <c r="L111" s="5"/>
      <c r="M111" s="5"/>
      <c r="N111" s="5"/>
      <c r="O111" s="5"/>
      <c r="P111" s="5"/>
      <c r="Q111" s="5"/>
      <c r="R111" s="5"/>
      <c r="S111" s="5"/>
      <c r="T111" s="5"/>
      <c r="U111" s="5"/>
      <c r="V111" s="5"/>
      <c r="W111" s="5"/>
      <c r="X111" s="5"/>
    </row>
    <row r="112" spans="1:24" s="1" customFormat="1" ht="12.75" customHeight="1">
      <c r="A112" s="66"/>
      <c r="B112" s="66"/>
      <c r="C112" s="66"/>
      <c r="D112" s="66"/>
      <c r="E112" s="66"/>
      <c r="F112" s="68"/>
      <c r="G112" s="5"/>
      <c r="H112" s="5"/>
      <c r="I112" s="5"/>
      <c r="J112" s="5"/>
      <c r="K112" s="5"/>
      <c r="L112" s="5"/>
      <c r="M112" s="5"/>
      <c r="N112" s="5"/>
      <c r="O112" s="5"/>
      <c r="P112" s="5"/>
      <c r="Q112" s="5"/>
      <c r="R112" s="5"/>
      <c r="S112" s="5"/>
      <c r="T112" s="5"/>
      <c r="U112" s="5"/>
      <c r="V112" s="5"/>
      <c r="W112" s="5"/>
      <c r="X112" s="5"/>
    </row>
    <row r="113" spans="1:24" s="1" customFormat="1" ht="12.75" customHeight="1">
      <c r="A113" s="66"/>
      <c r="B113" s="66"/>
      <c r="C113" s="66"/>
      <c r="D113" s="66"/>
      <c r="E113" s="66"/>
      <c r="F113" s="68"/>
      <c r="G113" s="5"/>
      <c r="H113" s="5"/>
      <c r="I113" s="5"/>
      <c r="J113" s="5"/>
      <c r="K113" s="5"/>
      <c r="L113" s="5"/>
      <c r="M113" s="5"/>
      <c r="N113" s="5"/>
      <c r="O113" s="5"/>
      <c r="P113" s="5"/>
      <c r="Q113" s="5"/>
      <c r="R113" s="5"/>
      <c r="S113" s="5"/>
      <c r="T113" s="5"/>
      <c r="U113" s="5"/>
      <c r="V113" s="5"/>
      <c r="W113" s="5"/>
      <c r="X113" s="5"/>
    </row>
    <row r="114" spans="1:24" s="1" customFormat="1" ht="12.75" customHeight="1">
      <c r="A114" s="66"/>
      <c r="B114" s="66"/>
      <c r="C114" s="66"/>
      <c r="D114" s="66"/>
      <c r="E114" s="66"/>
      <c r="F114" s="68"/>
      <c r="G114" s="5"/>
      <c r="H114" s="5"/>
      <c r="I114" s="5"/>
      <c r="J114" s="5"/>
      <c r="K114" s="5"/>
      <c r="L114" s="5"/>
      <c r="M114" s="5"/>
      <c r="N114" s="5"/>
      <c r="O114" s="5"/>
      <c r="P114" s="5"/>
      <c r="Q114" s="5"/>
      <c r="R114" s="5"/>
      <c r="S114" s="5"/>
      <c r="T114" s="5"/>
      <c r="U114" s="5"/>
      <c r="V114" s="5"/>
      <c r="W114" s="5"/>
      <c r="X114" s="5"/>
    </row>
    <row r="115" spans="1:24" s="1" customFormat="1" ht="12.75" customHeight="1">
      <c r="A115" s="66"/>
      <c r="B115" s="66"/>
      <c r="C115" s="66"/>
      <c r="D115" s="66"/>
      <c r="E115" s="66"/>
      <c r="F115" s="68"/>
      <c r="G115" s="5"/>
      <c r="H115" s="5"/>
      <c r="I115" s="5"/>
      <c r="J115" s="5"/>
      <c r="K115" s="5"/>
      <c r="L115" s="5"/>
      <c r="M115" s="5"/>
      <c r="N115" s="5"/>
      <c r="O115" s="5"/>
      <c r="P115" s="5"/>
      <c r="Q115" s="5"/>
      <c r="R115" s="5"/>
      <c r="S115" s="5"/>
      <c r="T115" s="5"/>
      <c r="U115" s="5"/>
      <c r="V115" s="5"/>
      <c r="W115" s="5"/>
      <c r="X115" s="5"/>
    </row>
    <row r="116" spans="1:24" s="1" customFormat="1" ht="12.75" customHeight="1">
      <c r="A116" s="66"/>
      <c r="B116" s="66"/>
      <c r="C116" s="66"/>
      <c r="D116" s="66"/>
      <c r="E116" s="66"/>
      <c r="F116" s="68"/>
      <c r="G116" s="5"/>
      <c r="H116" s="5"/>
      <c r="I116" s="5"/>
      <c r="J116" s="5"/>
      <c r="K116" s="5"/>
      <c r="L116" s="5"/>
      <c r="M116" s="5"/>
      <c r="N116" s="5"/>
      <c r="O116" s="5"/>
      <c r="P116" s="5"/>
      <c r="Q116" s="5"/>
      <c r="R116" s="5"/>
      <c r="S116" s="5"/>
      <c r="T116" s="5"/>
      <c r="U116" s="5"/>
      <c r="V116" s="5"/>
      <c r="W116" s="5"/>
      <c r="X116" s="5"/>
    </row>
    <row r="117" spans="1:24" s="1" customFormat="1" ht="12.75" customHeight="1">
      <c r="A117" s="66"/>
      <c r="B117" s="66"/>
      <c r="C117" s="66"/>
      <c r="D117" s="66"/>
      <c r="E117" s="66"/>
      <c r="F117" s="68"/>
      <c r="G117" s="5"/>
      <c r="H117" s="5"/>
      <c r="I117" s="5"/>
      <c r="J117" s="5"/>
      <c r="K117" s="5"/>
      <c r="L117" s="5"/>
      <c r="M117" s="5"/>
      <c r="N117" s="5"/>
      <c r="O117" s="5"/>
      <c r="P117" s="5"/>
      <c r="Q117" s="5"/>
      <c r="R117" s="5"/>
      <c r="S117" s="5"/>
      <c r="T117" s="5"/>
      <c r="U117" s="5"/>
      <c r="V117" s="5"/>
      <c r="W117" s="5"/>
      <c r="X117" s="5"/>
    </row>
    <row r="118" spans="1:24" s="1" customFormat="1" ht="12.75" customHeight="1">
      <c r="A118" s="66"/>
      <c r="B118" s="66"/>
      <c r="C118" s="66"/>
      <c r="D118" s="66"/>
      <c r="E118" s="66"/>
      <c r="F118" s="68"/>
      <c r="G118" s="5"/>
      <c r="H118" s="5"/>
      <c r="I118" s="5"/>
      <c r="J118" s="5"/>
      <c r="K118" s="5"/>
      <c r="L118" s="5"/>
      <c r="M118" s="5"/>
      <c r="N118" s="5"/>
      <c r="O118" s="5"/>
      <c r="P118" s="5"/>
      <c r="Q118" s="5"/>
      <c r="R118" s="5"/>
      <c r="S118" s="5"/>
      <c r="T118" s="5"/>
      <c r="U118" s="5"/>
      <c r="V118" s="5"/>
      <c r="W118" s="5"/>
      <c r="X118" s="5"/>
    </row>
    <row r="119" spans="1:24" s="1" customFormat="1" ht="12.75" customHeight="1">
      <c r="A119" s="66"/>
      <c r="B119" s="66"/>
      <c r="C119" s="66"/>
      <c r="D119" s="66"/>
      <c r="E119" s="66"/>
      <c r="F119" s="68"/>
      <c r="G119" s="5"/>
      <c r="H119" s="5"/>
      <c r="I119" s="5"/>
      <c r="J119" s="5"/>
      <c r="K119" s="5"/>
      <c r="L119" s="5"/>
      <c r="M119" s="5"/>
      <c r="N119" s="5"/>
      <c r="O119" s="5"/>
      <c r="P119" s="5"/>
      <c r="Q119" s="5"/>
      <c r="R119" s="5"/>
      <c r="S119" s="5"/>
      <c r="T119" s="5"/>
      <c r="U119" s="5"/>
      <c r="V119" s="5"/>
      <c r="W119" s="5"/>
      <c r="X119" s="5"/>
    </row>
    <row r="120" spans="1:24" s="1" customFormat="1" ht="12.75" customHeight="1">
      <c r="A120" s="66"/>
      <c r="B120" s="66"/>
      <c r="C120" s="66"/>
      <c r="D120" s="66"/>
      <c r="E120" s="66"/>
      <c r="F120" s="68"/>
      <c r="G120" s="5"/>
      <c r="H120" s="5"/>
      <c r="I120" s="5"/>
      <c r="J120" s="5"/>
      <c r="K120" s="5"/>
      <c r="L120" s="5"/>
      <c r="M120" s="5"/>
      <c r="N120" s="5"/>
      <c r="O120" s="5"/>
      <c r="P120" s="5"/>
      <c r="Q120" s="5"/>
      <c r="R120" s="5"/>
      <c r="S120" s="5"/>
      <c r="T120" s="5"/>
      <c r="U120" s="5"/>
      <c r="V120" s="5"/>
      <c r="W120" s="5"/>
      <c r="X120" s="5"/>
    </row>
    <row r="121" spans="1:24" s="1" customFormat="1" ht="12.75" customHeight="1">
      <c r="A121" s="66"/>
      <c r="B121" s="66"/>
      <c r="C121" s="66"/>
      <c r="D121" s="66"/>
      <c r="E121" s="66"/>
      <c r="F121" s="68"/>
      <c r="G121" s="5"/>
      <c r="H121" s="5"/>
      <c r="I121" s="5"/>
      <c r="J121" s="5"/>
      <c r="K121" s="5"/>
      <c r="L121" s="5"/>
      <c r="M121" s="5"/>
      <c r="N121" s="5"/>
      <c r="O121" s="5"/>
      <c r="P121" s="5"/>
      <c r="Q121" s="5"/>
      <c r="R121" s="5"/>
      <c r="S121" s="5"/>
      <c r="T121" s="5"/>
      <c r="U121" s="5"/>
      <c r="V121" s="5"/>
      <c r="W121" s="5"/>
      <c r="X121" s="5"/>
    </row>
    <row r="122" spans="1:24" s="1" customFormat="1" ht="12.75" customHeight="1">
      <c r="A122" s="66"/>
      <c r="B122" s="66"/>
      <c r="C122" s="66"/>
      <c r="D122" s="66"/>
      <c r="E122" s="66"/>
      <c r="F122" s="68"/>
      <c r="G122" s="5"/>
      <c r="H122" s="5"/>
      <c r="I122" s="5"/>
      <c r="J122" s="5"/>
      <c r="K122" s="5"/>
      <c r="L122" s="5"/>
      <c r="M122" s="5"/>
      <c r="N122" s="5"/>
      <c r="O122" s="5"/>
      <c r="P122" s="5"/>
      <c r="Q122" s="5"/>
      <c r="R122" s="5"/>
      <c r="S122" s="5"/>
      <c r="T122" s="5"/>
      <c r="U122" s="5"/>
      <c r="V122" s="5"/>
      <c r="W122" s="5"/>
      <c r="X122" s="5"/>
    </row>
    <row r="123" spans="1:24" s="1" customFormat="1" ht="12.75" customHeight="1">
      <c r="A123" s="66"/>
      <c r="B123" s="66"/>
      <c r="C123" s="66"/>
      <c r="D123" s="66"/>
      <c r="E123" s="66"/>
      <c r="F123" s="68"/>
      <c r="G123" s="5"/>
      <c r="H123" s="5"/>
      <c r="I123" s="5"/>
      <c r="J123" s="5"/>
      <c r="K123" s="5"/>
      <c r="L123" s="5"/>
      <c r="M123" s="5"/>
      <c r="N123" s="5"/>
      <c r="O123" s="5"/>
      <c r="P123" s="5"/>
      <c r="Q123" s="5"/>
      <c r="R123" s="5"/>
      <c r="S123" s="5"/>
      <c r="T123" s="5"/>
      <c r="U123" s="5"/>
      <c r="V123" s="5"/>
      <c r="W123" s="5"/>
      <c r="X123" s="5"/>
    </row>
    <row r="124" spans="1:24" s="1" customFormat="1" ht="12.75" customHeight="1">
      <c r="A124" s="66"/>
      <c r="B124" s="66"/>
      <c r="C124" s="66"/>
      <c r="D124" s="66"/>
      <c r="E124" s="66"/>
      <c r="F124" s="68"/>
      <c r="G124" s="5"/>
      <c r="H124" s="5"/>
      <c r="I124" s="5"/>
      <c r="J124" s="5"/>
      <c r="K124" s="5"/>
      <c r="L124" s="5"/>
      <c r="M124" s="5"/>
      <c r="N124" s="5"/>
      <c r="O124" s="5"/>
      <c r="P124" s="5"/>
      <c r="Q124" s="5"/>
      <c r="R124" s="5"/>
      <c r="S124" s="5"/>
      <c r="T124" s="5"/>
      <c r="U124" s="5"/>
      <c r="V124" s="5"/>
      <c r="W124" s="5"/>
      <c r="X124" s="5"/>
    </row>
    <row r="125" spans="1:24" s="1" customFormat="1" ht="12.75" customHeight="1">
      <c r="A125" s="66"/>
      <c r="B125" s="66"/>
      <c r="C125" s="66"/>
      <c r="D125" s="66"/>
      <c r="E125" s="66"/>
      <c r="F125" s="68"/>
      <c r="G125" s="5"/>
      <c r="H125" s="5"/>
      <c r="I125" s="5"/>
      <c r="J125" s="5"/>
      <c r="K125" s="5"/>
      <c r="L125" s="5"/>
      <c r="M125" s="5"/>
      <c r="N125" s="5"/>
      <c r="O125" s="5"/>
      <c r="P125" s="5"/>
      <c r="Q125" s="5"/>
      <c r="R125" s="5"/>
      <c r="S125" s="5"/>
      <c r="T125" s="5"/>
      <c r="U125" s="5"/>
      <c r="V125" s="5"/>
      <c r="W125" s="5"/>
      <c r="X125" s="5"/>
    </row>
    <row r="126" spans="1:24" s="1" customFormat="1" ht="12.75" customHeight="1">
      <c r="A126" s="66"/>
      <c r="B126" s="66"/>
      <c r="C126" s="66"/>
      <c r="D126" s="66"/>
      <c r="E126" s="66"/>
      <c r="F126" s="68"/>
      <c r="G126" s="5"/>
      <c r="H126" s="5"/>
      <c r="I126" s="5"/>
      <c r="J126" s="5"/>
      <c r="K126" s="5"/>
      <c r="L126" s="5"/>
      <c r="M126" s="5"/>
      <c r="N126" s="5"/>
      <c r="O126" s="5"/>
      <c r="P126" s="5"/>
      <c r="Q126" s="5"/>
      <c r="R126" s="5"/>
      <c r="S126" s="5"/>
      <c r="T126" s="5"/>
      <c r="U126" s="5"/>
      <c r="V126" s="5"/>
      <c r="W126" s="5"/>
      <c r="X126" s="5"/>
    </row>
    <row r="127" spans="1:24" s="1" customFormat="1" ht="12.75" customHeight="1">
      <c r="A127" s="66"/>
      <c r="B127" s="66"/>
      <c r="C127" s="66"/>
      <c r="D127" s="66"/>
      <c r="E127" s="66"/>
      <c r="F127" s="68"/>
      <c r="G127" s="5"/>
      <c r="H127" s="5"/>
      <c r="I127" s="5"/>
      <c r="J127" s="5"/>
      <c r="K127" s="5"/>
      <c r="L127" s="5"/>
      <c r="M127" s="5"/>
      <c r="N127" s="5"/>
      <c r="O127" s="5"/>
      <c r="P127" s="5"/>
      <c r="Q127" s="5"/>
      <c r="R127" s="5"/>
      <c r="S127" s="5"/>
      <c r="T127" s="5"/>
      <c r="U127" s="5"/>
      <c r="V127" s="5"/>
      <c r="W127" s="5"/>
      <c r="X127" s="5"/>
    </row>
    <row r="128" spans="1:24" s="1" customFormat="1" ht="12.75" customHeight="1">
      <c r="A128" s="66"/>
      <c r="B128" s="66"/>
      <c r="C128" s="66"/>
      <c r="D128" s="66"/>
      <c r="E128" s="66"/>
      <c r="F128" s="68"/>
      <c r="G128" s="5"/>
      <c r="H128" s="5"/>
      <c r="I128" s="5"/>
      <c r="J128" s="5"/>
      <c r="K128" s="5"/>
      <c r="L128" s="5"/>
      <c r="M128" s="5"/>
      <c r="N128" s="5"/>
      <c r="O128" s="5"/>
      <c r="P128" s="5"/>
      <c r="Q128" s="5"/>
      <c r="R128" s="5"/>
      <c r="S128" s="5"/>
      <c r="T128" s="5"/>
      <c r="U128" s="5"/>
      <c r="V128" s="5"/>
      <c r="W128" s="5"/>
      <c r="X128" s="5"/>
    </row>
    <row r="129" spans="1:24" s="1" customFormat="1" ht="12.75" customHeight="1">
      <c r="A129" s="66"/>
      <c r="B129" s="66"/>
      <c r="C129" s="66"/>
      <c r="D129" s="66"/>
      <c r="E129" s="66"/>
      <c r="F129" s="68"/>
      <c r="G129" s="5"/>
      <c r="H129" s="5"/>
      <c r="I129" s="5"/>
      <c r="J129" s="5"/>
      <c r="K129" s="5"/>
      <c r="L129" s="5"/>
      <c r="M129" s="5"/>
      <c r="N129" s="5"/>
      <c r="O129" s="5"/>
      <c r="P129" s="5"/>
      <c r="Q129" s="5"/>
      <c r="R129" s="5"/>
      <c r="S129" s="5"/>
      <c r="T129" s="5"/>
      <c r="U129" s="5"/>
      <c r="V129" s="5"/>
      <c r="W129" s="5"/>
      <c r="X129" s="5"/>
    </row>
    <row r="130" spans="1:24" s="1" customFormat="1" ht="12.75" customHeight="1">
      <c r="A130" s="66"/>
      <c r="B130" s="66"/>
      <c r="C130" s="66"/>
      <c r="D130" s="66"/>
      <c r="E130" s="66"/>
      <c r="F130" s="68"/>
      <c r="G130" s="5"/>
      <c r="H130" s="5"/>
      <c r="I130" s="5"/>
      <c r="J130" s="5"/>
      <c r="K130" s="5"/>
      <c r="L130" s="5"/>
      <c r="M130" s="5"/>
      <c r="N130" s="5"/>
      <c r="O130" s="5"/>
      <c r="P130" s="5"/>
      <c r="Q130" s="5"/>
      <c r="R130" s="5"/>
      <c r="S130" s="5"/>
      <c r="T130" s="5"/>
      <c r="U130" s="5"/>
      <c r="V130" s="5"/>
      <c r="W130" s="5"/>
      <c r="X130" s="5"/>
    </row>
    <row r="131" spans="1:24" s="1" customFormat="1" ht="12.75" customHeight="1">
      <c r="A131" s="66"/>
      <c r="B131" s="66"/>
      <c r="C131" s="66"/>
      <c r="D131" s="66"/>
      <c r="E131" s="66"/>
      <c r="F131" s="68"/>
      <c r="G131" s="5"/>
      <c r="H131" s="5"/>
      <c r="I131" s="5"/>
      <c r="J131" s="5"/>
      <c r="K131" s="5"/>
      <c r="L131" s="5"/>
      <c r="M131" s="5"/>
      <c r="N131" s="5"/>
      <c r="O131" s="5"/>
      <c r="P131" s="5"/>
      <c r="Q131" s="5"/>
      <c r="R131" s="5"/>
      <c r="S131" s="5"/>
      <c r="T131" s="5"/>
      <c r="U131" s="5"/>
      <c r="V131" s="5"/>
      <c r="W131" s="5"/>
      <c r="X131" s="5"/>
    </row>
    <row r="132" spans="1:24" s="1" customFormat="1" ht="12.75" customHeight="1">
      <c r="A132" s="66"/>
      <c r="B132" s="66"/>
      <c r="C132" s="66"/>
      <c r="D132" s="66"/>
      <c r="E132" s="66"/>
      <c r="F132" s="68"/>
      <c r="G132" s="5"/>
      <c r="H132" s="5"/>
      <c r="I132" s="5"/>
      <c r="J132" s="5"/>
      <c r="K132" s="5"/>
      <c r="L132" s="5"/>
      <c r="M132" s="5"/>
      <c r="N132" s="5"/>
      <c r="O132" s="5"/>
      <c r="P132" s="5"/>
      <c r="Q132" s="5"/>
      <c r="R132" s="5"/>
      <c r="S132" s="5"/>
      <c r="T132" s="5"/>
      <c r="U132" s="5"/>
      <c r="V132" s="5"/>
      <c r="W132" s="5"/>
      <c r="X132" s="5"/>
    </row>
    <row r="133" spans="1:24" s="1" customFormat="1" ht="12.75" customHeight="1">
      <c r="A133" s="66"/>
      <c r="B133" s="66"/>
      <c r="C133" s="66"/>
      <c r="D133" s="66"/>
      <c r="E133" s="66"/>
      <c r="F133" s="68"/>
      <c r="G133" s="5"/>
      <c r="H133" s="5"/>
      <c r="I133" s="5"/>
      <c r="J133" s="5"/>
      <c r="K133" s="5"/>
      <c r="L133" s="5"/>
      <c r="M133" s="5"/>
      <c r="N133" s="5"/>
      <c r="O133" s="5"/>
      <c r="P133" s="5"/>
      <c r="Q133" s="5"/>
      <c r="R133" s="5"/>
      <c r="S133" s="5"/>
      <c r="T133" s="5"/>
      <c r="U133" s="5"/>
      <c r="V133" s="5"/>
      <c r="W133" s="5"/>
      <c r="X133" s="5"/>
    </row>
    <row r="134" spans="1:24" s="1" customFormat="1" ht="12.75" customHeight="1">
      <c r="A134" s="66"/>
      <c r="B134" s="66"/>
      <c r="C134" s="66"/>
      <c r="D134" s="66"/>
      <c r="E134" s="66"/>
      <c r="F134" s="68"/>
      <c r="G134" s="5"/>
      <c r="H134" s="5"/>
      <c r="I134" s="5"/>
      <c r="J134" s="5"/>
      <c r="K134" s="5"/>
      <c r="L134" s="5"/>
      <c r="M134" s="5"/>
      <c r="N134" s="5"/>
      <c r="O134" s="5"/>
      <c r="P134" s="5"/>
      <c r="Q134" s="5"/>
      <c r="R134" s="5"/>
      <c r="S134" s="5"/>
      <c r="T134" s="5"/>
      <c r="U134" s="5"/>
      <c r="V134" s="5"/>
      <c r="W134" s="5"/>
      <c r="X134" s="5"/>
    </row>
    <row r="135" spans="1:24" s="1" customFormat="1" ht="12.75" customHeight="1">
      <c r="A135" s="66"/>
      <c r="B135" s="66"/>
      <c r="C135" s="66"/>
      <c r="D135" s="66"/>
      <c r="E135" s="66"/>
      <c r="F135" s="68"/>
      <c r="G135" s="5"/>
      <c r="H135" s="5"/>
      <c r="I135" s="5"/>
      <c r="J135" s="5"/>
      <c r="K135" s="5"/>
      <c r="L135" s="5"/>
      <c r="M135" s="5"/>
      <c r="N135" s="5"/>
      <c r="O135" s="5"/>
      <c r="P135" s="5"/>
      <c r="Q135" s="5"/>
      <c r="R135" s="5"/>
      <c r="S135" s="5"/>
      <c r="T135" s="5"/>
      <c r="U135" s="5"/>
      <c r="V135" s="5"/>
      <c r="W135" s="5"/>
      <c r="X135" s="5"/>
    </row>
    <row r="136" spans="1:24" s="1" customFormat="1" ht="12.75" customHeight="1">
      <c r="A136" s="66"/>
      <c r="B136" s="66"/>
      <c r="C136" s="66"/>
      <c r="D136" s="66"/>
      <c r="E136" s="66"/>
      <c r="F136" s="68"/>
      <c r="G136" s="5"/>
      <c r="H136" s="5"/>
      <c r="I136" s="5"/>
      <c r="J136" s="5"/>
      <c r="K136" s="5"/>
      <c r="L136" s="5"/>
      <c r="M136" s="5"/>
      <c r="N136" s="5"/>
      <c r="O136" s="5"/>
      <c r="P136" s="5"/>
      <c r="Q136" s="5"/>
      <c r="R136" s="5"/>
      <c r="S136" s="5"/>
      <c r="T136" s="5"/>
      <c r="U136" s="5"/>
      <c r="V136" s="5"/>
      <c r="W136" s="5"/>
      <c r="X136" s="5"/>
    </row>
    <row r="137" spans="1:24" s="1" customFormat="1" ht="12.75" customHeight="1">
      <c r="A137" s="66"/>
      <c r="B137" s="66"/>
      <c r="C137" s="66"/>
      <c r="D137" s="66"/>
      <c r="E137" s="66"/>
      <c r="F137" s="68"/>
      <c r="G137" s="5"/>
      <c r="H137" s="5"/>
      <c r="I137" s="5"/>
      <c r="J137" s="5"/>
      <c r="K137" s="5"/>
      <c r="L137" s="5"/>
      <c r="M137" s="5"/>
      <c r="N137" s="5"/>
      <c r="O137" s="5"/>
      <c r="P137" s="5"/>
      <c r="Q137" s="5"/>
      <c r="R137" s="5"/>
      <c r="S137" s="5"/>
      <c r="T137" s="5"/>
      <c r="U137" s="5"/>
      <c r="V137" s="5"/>
      <c r="W137" s="5"/>
      <c r="X137" s="5"/>
    </row>
    <row r="138" spans="1:24" s="1" customFormat="1" ht="12.75" customHeight="1">
      <c r="A138" s="66"/>
      <c r="B138" s="66"/>
      <c r="C138" s="66"/>
      <c r="D138" s="66"/>
      <c r="E138" s="66"/>
      <c r="F138" s="68"/>
      <c r="G138" s="5"/>
      <c r="H138" s="5"/>
      <c r="I138" s="5"/>
      <c r="J138" s="5"/>
      <c r="K138" s="5"/>
      <c r="L138" s="5"/>
      <c r="M138" s="5"/>
      <c r="N138" s="5"/>
      <c r="O138" s="5"/>
      <c r="P138" s="5"/>
      <c r="Q138" s="5"/>
      <c r="R138" s="5"/>
      <c r="S138" s="5"/>
      <c r="T138" s="5"/>
      <c r="U138" s="5"/>
      <c r="V138" s="5"/>
      <c r="W138" s="5"/>
      <c r="X138" s="5"/>
    </row>
    <row r="139" spans="1:24" s="1" customFormat="1" ht="12.75" customHeight="1">
      <c r="A139" s="66"/>
      <c r="B139" s="66"/>
      <c r="C139" s="66"/>
      <c r="D139" s="66"/>
      <c r="E139" s="66"/>
      <c r="F139" s="68"/>
      <c r="G139" s="5"/>
      <c r="H139" s="5"/>
      <c r="I139" s="5"/>
      <c r="J139" s="5"/>
      <c r="K139" s="5"/>
      <c r="L139" s="5"/>
      <c r="M139" s="5"/>
      <c r="N139" s="5"/>
      <c r="O139" s="5"/>
      <c r="P139" s="5"/>
      <c r="Q139" s="5"/>
      <c r="R139" s="5"/>
      <c r="S139" s="5"/>
      <c r="T139" s="5"/>
      <c r="U139" s="5"/>
      <c r="V139" s="5"/>
      <c r="W139" s="5"/>
      <c r="X139" s="5"/>
    </row>
    <row r="140" spans="1:24" s="1" customFormat="1" ht="12.75" customHeight="1">
      <c r="A140" s="66"/>
      <c r="B140" s="66"/>
      <c r="C140" s="66"/>
      <c r="D140" s="66"/>
      <c r="E140" s="66"/>
      <c r="F140" s="68"/>
      <c r="G140" s="5"/>
      <c r="H140" s="5"/>
      <c r="I140" s="5"/>
      <c r="J140" s="5"/>
      <c r="K140" s="5"/>
      <c r="L140" s="5"/>
      <c r="M140" s="5"/>
      <c r="N140" s="5"/>
      <c r="O140" s="5"/>
      <c r="P140" s="5"/>
      <c r="Q140" s="5"/>
      <c r="R140" s="5"/>
      <c r="S140" s="5"/>
      <c r="T140" s="5"/>
      <c r="U140" s="5"/>
      <c r="V140" s="5"/>
      <c r="W140" s="5"/>
      <c r="X140" s="5"/>
    </row>
    <row r="141" spans="1:24" s="1" customFormat="1" ht="12.75" customHeight="1">
      <c r="A141" s="66"/>
      <c r="B141" s="66"/>
      <c r="C141" s="66"/>
      <c r="D141" s="66"/>
      <c r="E141" s="66"/>
      <c r="F141" s="68"/>
      <c r="G141" s="5"/>
      <c r="H141" s="5"/>
      <c r="I141" s="5"/>
      <c r="J141" s="5"/>
      <c r="K141" s="5"/>
      <c r="L141" s="5"/>
      <c r="M141" s="5"/>
      <c r="N141" s="5"/>
      <c r="O141" s="5"/>
      <c r="P141" s="5"/>
      <c r="Q141" s="5"/>
      <c r="R141" s="5"/>
      <c r="S141" s="5"/>
      <c r="T141" s="5"/>
      <c r="U141" s="5"/>
      <c r="V141" s="5"/>
      <c r="W141" s="5"/>
      <c r="X141" s="5"/>
    </row>
    <row r="142" spans="1:24" s="1" customFormat="1" ht="12.75" customHeight="1">
      <c r="A142" s="66"/>
      <c r="B142" s="66"/>
      <c r="C142" s="66"/>
      <c r="D142" s="66"/>
      <c r="E142" s="66"/>
      <c r="F142" s="68"/>
      <c r="G142" s="5"/>
      <c r="H142" s="5"/>
      <c r="I142" s="5"/>
      <c r="J142" s="5"/>
      <c r="K142" s="5"/>
      <c r="L142" s="5"/>
      <c r="M142" s="5"/>
      <c r="N142" s="5"/>
      <c r="O142" s="5"/>
      <c r="P142" s="5"/>
      <c r="Q142" s="5"/>
      <c r="R142" s="5"/>
      <c r="S142" s="5"/>
      <c r="T142" s="5"/>
      <c r="U142" s="5"/>
      <c r="V142" s="5"/>
      <c r="W142" s="5"/>
      <c r="X142" s="5"/>
    </row>
    <row r="143" spans="1:24" s="1" customFormat="1" ht="12.75" customHeight="1">
      <c r="A143" s="66"/>
      <c r="B143" s="66"/>
      <c r="C143" s="66"/>
      <c r="D143" s="66"/>
      <c r="E143" s="66"/>
      <c r="F143" s="68"/>
      <c r="G143" s="5"/>
      <c r="H143" s="5"/>
      <c r="I143" s="5"/>
      <c r="J143" s="5"/>
      <c r="K143" s="5"/>
      <c r="L143" s="5"/>
      <c r="M143" s="5"/>
      <c r="N143" s="5"/>
      <c r="O143" s="5"/>
      <c r="P143" s="5"/>
      <c r="Q143" s="5"/>
      <c r="R143" s="5"/>
      <c r="S143" s="5"/>
      <c r="T143" s="5"/>
      <c r="U143" s="5"/>
      <c r="V143" s="5"/>
      <c r="W143" s="5"/>
      <c r="X143" s="5"/>
    </row>
    <row r="144" spans="1:24" s="1" customFormat="1" ht="12.75" customHeight="1">
      <c r="A144" s="66"/>
      <c r="B144" s="66"/>
      <c r="C144" s="66"/>
      <c r="D144" s="66"/>
      <c r="E144" s="66"/>
      <c r="F144" s="68"/>
      <c r="G144" s="5"/>
      <c r="H144" s="5"/>
      <c r="I144" s="5"/>
      <c r="J144" s="5"/>
      <c r="K144" s="5"/>
      <c r="L144" s="5"/>
      <c r="M144" s="5"/>
      <c r="N144" s="5"/>
      <c r="O144" s="5"/>
      <c r="P144" s="5"/>
      <c r="Q144" s="5"/>
      <c r="R144" s="5"/>
      <c r="S144" s="5"/>
      <c r="T144" s="5"/>
      <c r="U144" s="5"/>
      <c r="V144" s="5"/>
      <c r="W144" s="5"/>
      <c r="X144" s="5"/>
    </row>
    <row r="145" spans="1:24" s="1" customFormat="1" ht="12.75" customHeight="1">
      <c r="A145" s="66"/>
      <c r="B145" s="66"/>
      <c r="C145" s="66"/>
      <c r="D145" s="66"/>
      <c r="E145" s="66"/>
      <c r="F145" s="68"/>
      <c r="G145" s="5"/>
      <c r="H145" s="5"/>
      <c r="I145" s="5"/>
      <c r="J145" s="5"/>
      <c r="K145" s="5"/>
      <c r="L145" s="5"/>
      <c r="M145" s="5"/>
      <c r="N145" s="5"/>
      <c r="O145" s="5"/>
      <c r="P145" s="5"/>
      <c r="Q145" s="5"/>
      <c r="R145" s="5"/>
      <c r="S145" s="5"/>
      <c r="T145" s="5"/>
      <c r="U145" s="5"/>
      <c r="V145" s="5"/>
      <c r="W145" s="5"/>
      <c r="X145" s="5"/>
    </row>
    <row r="146" spans="1:24" s="1" customFormat="1" ht="12.75" customHeight="1">
      <c r="A146" s="66"/>
      <c r="B146" s="66"/>
      <c r="C146" s="66"/>
      <c r="D146" s="66"/>
      <c r="E146" s="66"/>
      <c r="F146" s="68"/>
      <c r="G146" s="5"/>
      <c r="H146" s="5"/>
      <c r="I146" s="5"/>
      <c r="J146" s="5"/>
      <c r="K146" s="5"/>
      <c r="L146" s="5"/>
      <c r="M146" s="5"/>
      <c r="N146" s="5"/>
      <c r="O146" s="5"/>
      <c r="P146" s="5"/>
      <c r="Q146" s="5"/>
      <c r="R146" s="5"/>
      <c r="S146" s="5"/>
      <c r="T146" s="5"/>
      <c r="U146" s="5"/>
      <c r="V146" s="5"/>
      <c r="W146" s="5"/>
      <c r="X146" s="5"/>
    </row>
    <row r="147" spans="1:24" s="1" customFormat="1" ht="12.75" customHeight="1">
      <c r="A147" s="66"/>
      <c r="B147" s="66"/>
      <c r="C147" s="66"/>
      <c r="D147" s="66"/>
      <c r="E147" s="66"/>
      <c r="F147" s="68"/>
      <c r="G147" s="5"/>
      <c r="H147" s="5"/>
      <c r="I147" s="5"/>
      <c r="J147" s="5"/>
      <c r="K147" s="5"/>
      <c r="L147" s="5"/>
      <c r="M147" s="5"/>
      <c r="N147" s="5"/>
      <c r="O147" s="5"/>
      <c r="P147" s="5"/>
      <c r="Q147" s="5"/>
      <c r="R147" s="5"/>
      <c r="S147" s="5"/>
      <c r="T147" s="5"/>
      <c r="U147" s="5"/>
      <c r="V147" s="5"/>
      <c r="W147" s="5"/>
      <c r="X147" s="5"/>
    </row>
    <row r="148" spans="1:24" s="1" customFormat="1" ht="12.75" customHeight="1">
      <c r="A148" s="66"/>
      <c r="B148" s="66"/>
      <c r="C148" s="66"/>
      <c r="D148" s="66"/>
      <c r="E148" s="66"/>
      <c r="F148" s="68"/>
      <c r="G148" s="5"/>
      <c r="H148" s="5"/>
      <c r="I148" s="5"/>
      <c r="J148" s="5"/>
      <c r="K148" s="5"/>
      <c r="L148" s="5"/>
      <c r="M148" s="5"/>
      <c r="N148" s="5"/>
      <c r="O148" s="5"/>
      <c r="P148" s="5"/>
      <c r="Q148" s="5"/>
      <c r="R148" s="5"/>
      <c r="S148" s="5"/>
      <c r="T148" s="5"/>
      <c r="U148" s="5"/>
      <c r="V148" s="5"/>
      <c r="W148" s="5"/>
      <c r="X148" s="5"/>
    </row>
    <row r="149" spans="1:24" s="1" customFormat="1" ht="12.75" customHeight="1">
      <c r="A149" s="66"/>
      <c r="B149" s="66"/>
      <c r="C149" s="66"/>
      <c r="D149" s="66"/>
      <c r="E149" s="66"/>
      <c r="F149" s="68"/>
      <c r="G149" s="5"/>
      <c r="H149" s="5"/>
      <c r="I149" s="5"/>
      <c r="J149" s="5"/>
      <c r="K149" s="5"/>
      <c r="L149" s="5"/>
      <c r="M149" s="5"/>
      <c r="N149" s="5"/>
      <c r="O149" s="5"/>
      <c r="P149" s="5"/>
      <c r="Q149" s="5"/>
      <c r="R149" s="5"/>
      <c r="S149" s="5"/>
      <c r="T149" s="5"/>
      <c r="U149" s="5"/>
      <c r="V149" s="5"/>
      <c r="W149" s="5"/>
      <c r="X149" s="5"/>
    </row>
    <row r="150" spans="1:24" s="1" customFormat="1" ht="12.75" customHeight="1">
      <c r="A150" s="66"/>
      <c r="B150" s="66"/>
      <c r="C150" s="66"/>
      <c r="D150" s="66"/>
      <c r="E150" s="66"/>
      <c r="F150" s="68"/>
      <c r="G150" s="5"/>
      <c r="H150" s="5"/>
      <c r="I150" s="5"/>
      <c r="J150" s="5"/>
      <c r="K150" s="5"/>
      <c r="L150" s="5"/>
      <c r="M150" s="5"/>
      <c r="N150" s="5"/>
      <c r="O150" s="5"/>
      <c r="P150" s="5"/>
      <c r="Q150" s="5"/>
      <c r="R150" s="5"/>
      <c r="S150" s="5"/>
      <c r="T150" s="5"/>
      <c r="U150" s="5"/>
      <c r="V150" s="5"/>
      <c r="W150" s="5"/>
      <c r="X150" s="5"/>
    </row>
    <row r="151" spans="1:24" s="1" customFormat="1" ht="12.75" customHeight="1">
      <c r="A151" s="66"/>
      <c r="B151" s="66"/>
      <c r="C151" s="66"/>
      <c r="D151" s="66"/>
      <c r="E151" s="66"/>
      <c r="F151" s="68"/>
      <c r="G151" s="5"/>
      <c r="H151" s="5"/>
      <c r="I151" s="5"/>
      <c r="J151" s="5"/>
      <c r="K151" s="5"/>
      <c r="L151" s="5"/>
      <c r="M151" s="5"/>
      <c r="N151" s="5"/>
      <c r="O151" s="5"/>
      <c r="P151" s="5"/>
      <c r="Q151" s="5"/>
      <c r="R151" s="5"/>
      <c r="S151" s="5"/>
      <c r="T151" s="5"/>
      <c r="U151" s="5"/>
      <c r="V151" s="5"/>
      <c r="W151" s="5"/>
      <c r="X151" s="5"/>
    </row>
    <row r="152" spans="1:24" s="1" customFormat="1" ht="12.75" customHeight="1">
      <c r="A152" s="66"/>
      <c r="B152" s="66"/>
      <c r="C152" s="66"/>
      <c r="D152" s="66"/>
      <c r="E152" s="66"/>
      <c r="F152" s="68"/>
      <c r="G152" s="5"/>
      <c r="H152" s="5"/>
      <c r="I152" s="5"/>
      <c r="J152" s="5"/>
      <c r="K152" s="5"/>
      <c r="L152" s="5"/>
      <c r="M152" s="5"/>
      <c r="N152" s="5"/>
      <c r="O152" s="5"/>
      <c r="P152" s="5"/>
      <c r="Q152" s="5"/>
      <c r="R152" s="5"/>
      <c r="S152" s="5"/>
      <c r="T152" s="5"/>
      <c r="U152" s="5"/>
      <c r="V152" s="5"/>
      <c r="W152" s="5"/>
      <c r="X152" s="5"/>
    </row>
    <row r="153" spans="1:24" s="1" customFormat="1" ht="12.75" customHeight="1">
      <c r="A153" s="66"/>
      <c r="B153" s="66"/>
      <c r="C153" s="66"/>
      <c r="D153" s="66"/>
      <c r="E153" s="66"/>
      <c r="F153" s="68"/>
      <c r="G153" s="5"/>
      <c r="H153" s="5"/>
      <c r="I153" s="5"/>
      <c r="J153" s="5"/>
      <c r="K153" s="5"/>
      <c r="L153" s="5"/>
      <c r="M153" s="5"/>
      <c r="N153" s="5"/>
      <c r="O153" s="5"/>
      <c r="P153" s="5"/>
      <c r="Q153" s="5"/>
      <c r="R153" s="5"/>
      <c r="S153" s="5"/>
      <c r="T153" s="5"/>
      <c r="U153" s="5"/>
      <c r="V153" s="5"/>
      <c r="W153" s="5"/>
      <c r="X153" s="5"/>
    </row>
    <row r="154" spans="1:24" s="1" customFormat="1" ht="12.75" customHeight="1">
      <c r="A154" s="66"/>
      <c r="B154" s="66"/>
      <c r="C154" s="66"/>
      <c r="D154" s="66"/>
      <c r="E154" s="66"/>
      <c r="F154" s="68"/>
      <c r="G154" s="5"/>
      <c r="H154" s="5"/>
      <c r="I154" s="5"/>
      <c r="J154" s="5"/>
      <c r="K154" s="5"/>
      <c r="L154" s="5"/>
      <c r="M154" s="5"/>
      <c r="N154" s="5"/>
      <c r="O154" s="5"/>
      <c r="P154" s="5"/>
      <c r="Q154" s="5"/>
      <c r="R154" s="5"/>
      <c r="S154" s="5"/>
      <c r="T154" s="5"/>
      <c r="U154" s="5"/>
      <c r="V154" s="5"/>
      <c r="W154" s="5"/>
      <c r="X154" s="5"/>
    </row>
    <row r="155" spans="1:24" s="1" customFormat="1" ht="12.75" customHeight="1">
      <c r="A155" s="66"/>
      <c r="B155" s="66"/>
      <c r="C155" s="66"/>
      <c r="D155" s="66"/>
      <c r="E155" s="66"/>
      <c r="F155" s="68"/>
      <c r="G155" s="5"/>
      <c r="H155" s="5"/>
      <c r="I155" s="5"/>
      <c r="J155" s="5"/>
      <c r="K155" s="5"/>
      <c r="L155" s="5"/>
      <c r="M155" s="5"/>
      <c r="N155" s="5"/>
      <c r="O155" s="5"/>
      <c r="P155" s="5"/>
      <c r="Q155" s="5"/>
      <c r="R155" s="5"/>
      <c r="S155" s="5"/>
      <c r="T155" s="5"/>
      <c r="U155" s="5"/>
      <c r="V155" s="5"/>
      <c r="W155" s="5"/>
      <c r="X155" s="5"/>
    </row>
    <row r="156" spans="1:24" s="1" customFormat="1" ht="12.75" customHeight="1">
      <c r="A156" s="66"/>
      <c r="B156" s="66"/>
      <c r="C156" s="66"/>
      <c r="D156" s="66"/>
      <c r="E156" s="66"/>
      <c r="F156" s="68"/>
      <c r="G156" s="5"/>
      <c r="H156" s="5"/>
      <c r="I156" s="5"/>
      <c r="J156" s="5"/>
      <c r="K156" s="5"/>
      <c r="L156" s="5"/>
      <c r="M156" s="5"/>
      <c r="N156" s="5"/>
      <c r="O156" s="5"/>
      <c r="P156" s="5"/>
      <c r="Q156" s="5"/>
      <c r="R156" s="5"/>
      <c r="S156" s="5"/>
      <c r="T156" s="5"/>
      <c r="U156" s="5"/>
      <c r="V156" s="5"/>
      <c r="W156" s="5"/>
      <c r="X156" s="5"/>
    </row>
    <row r="157" spans="1:24" s="1" customFormat="1" ht="12.75" customHeight="1">
      <c r="A157" s="66"/>
      <c r="B157" s="66"/>
      <c r="C157" s="66"/>
      <c r="D157" s="66"/>
      <c r="E157" s="66"/>
      <c r="F157" s="68"/>
      <c r="G157" s="5"/>
      <c r="H157" s="5"/>
      <c r="I157" s="5"/>
      <c r="J157" s="5"/>
      <c r="K157" s="5"/>
      <c r="L157" s="5"/>
      <c r="M157" s="5"/>
      <c r="N157" s="5"/>
      <c r="O157" s="5"/>
      <c r="P157" s="5"/>
      <c r="Q157" s="5"/>
      <c r="R157" s="5"/>
      <c r="S157" s="5"/>
      <c r="T157" s="5"/>
      <c r="U157" s="5"/>
      <c r="V157" s="5"/>
      <c r="W157" s="5"/>
      <c r="X157" s="5"/>
    </row>
    <row r="158" spans="1:24" s="1" customFormat="1" ht="12.75" customHeight="1">
      <c r="A158" s="66"/>
      <c r="B158" s="66"/>
      <c r="C158" s="66"/>
      <c r="D158" s="66"/>
      <c r="E158" s="66"/>
      <c r="F158" s="68"/>
      <c r="G158" s="5"/>
      <c r="H158" s="5"/>
      <c r="I158" s="5"/>
      <c r="J158" s="5"/>
      <c r="K158" s="5"/>
      <c r="L158" s="5"/>
      <c r="M158" s="5"/>
      <c r="N158" s="5"/>
      <c r="O158" s="5"/>
      <c r="P158" s="5"/>
      <c r="Q158" s="5"/>
      <c r="R158" s="5"/>
      <c r="S158" s="5"/>
      <c r="T158" s="5"/>
      <c r="U158" s="5"/>
      <c r="V158" s="5"/>
      <c r="W158" s="5"/>
      <c r="X158" s="5"/>
    </row>
    <row r="159" spans="1:24" s="1" customFormat="1" ht="12.75" customHeight="1">
      <c r="A159" s="66"/>
      <c r="B159" s="66"/>
      <c r="C159" s="66"/>
      <c r="D159" s="66"/>
      <c r="E159" s="66"/>
      <c r="F159" s="68"/>
      <c r="G159" s="5"/>
      <c r="H159" s="5"/>
      <c r="I159" s="5"/>
      <c r="J159" s="5"/>
      <c r="K159" s="5"/>
      <c r="L159" s="5"/>
      <c r="M159" s="5"/>
      <c r="N159" s="5"/>
      <c r="O159" s="5"/>
      <c r="P159" s="5"/>
      <c r="Q159" s="5"/>
      <c r="R159" s="5"/>
      <c r="S159" s="5"/>
      <c r="T159" s="5"/>
      <c r="U159" s="5"/>
      <c r="V159" s="5"/>
      <c r="W159" s="5"/>
      <c r="X159" s="5"/>
    </row>
    <row r="160" spans="1:24" s="1" customFormat="1" ht="12.75" customHeight="1">
      <c r="A160" s="66"/>
      <c r="B160" s="66"/>
      <c r="C160" s="66"/>
      <c r="D160" s="66"/>
      <c r="E160" s="66"/>
      <c r="F160" s="68"/>
      <c r="G160" s="5"/>
      <c r="H160" s="5"/>
      <c r="I160" s="5"/>
      <c r="J160" s="5"/>
      <c r="K160" s="5"/>
      <c r="L160" s="5"/>
      <c r="M160" s="5"/>
      <c r="N160" s="5"/>
      <c r="O160" s="5"/>
      <c r="P160" s="5"/>
      <c r="Q160" s="5"/>
      <c r="R160" s="5"/>
      <c r="S160" s="5"/>
      <c r="T160" s="5"/>
      <c r="U160" s="5"/>
      <c r="V160" s="5"/>
      <c r="W160" s="5"/>
      <c r="X160" s="5"/>
    </row>
    <row r="161" spans="1:24" s="1" customFormat="1" ht="12.75" customHeight="1">
      <c r="A161" s="66"/>
      <c r="B161" s="66"/>
      <c r="C161" s="66"/>
      <c r="D161" s="66"/>
      <c r="E161" s="66"/>
      <c r="F161" s="68"/>
      <c r="G161" s="5"/>
      <c r="H161" s="5"/>
      <c r="I161" s="5"/>
      <c r="J161" s="5"/>
      <c r="K161" s="5"/>
      <c r="L161" s="5"/>
      <c r="M161" s="5"/>
      <c r="N161" s="5"/>
      <c r="O161" s="5"/>
      <c r="P161" s="5"/>
      <c r="Q161" s="5"/>
      <c r="R161" s="5"/>
      <c r="S161" s="5"/>
      <c r="T161" s="5"/>
      <c r="U161" s="5"/>
      <c r="V161" s="5"/>
      <c r="W161" s="5"/>
      <c r="X161" s="5"/>
    </row>
    <row r="162" spans="1:24" s="1" customFormat="1" ht="12.75" customHeight="1">
      <c r="A162" s="66"/>
      <c r="B162" s="66"/>
      <c r="C162" s="66"/>
      <c r="D162" s="66"/>
      <c r="E162" s="66"/>
      <c r="F162" s="68"/>
      <c r="G162" s="5"/>
      <c r="H162" s="5"/>
      <c r="I162" s="5"/>
      <c r="J162" s="5"/>
      <c r="K162" s="5"/>
      <c r="L162" s="5"/>
      <c r="M162" s="5"/>
      <c r="N162" s="5"/>
      <c r="O162" s="5"/>
      <c r="P162" s="5"/>
      <c r="Q162" s="5"/>
      <c r="R162" s="5"/>
      <c r="S162" s="5"/>
      <c r="T162" s="5"/>
      <c r="U162" s="5"/>
      <c r="V162" s="5"/>
      <c r="W162" s="5"/>
      <c r="X162" s="5"/>
    </row>
    <row r="163" spans="1:24" s="1" customFormat="1" ht="12.75" customHeight="1">
      <c r="A163" s="66"/>
      <c r="B163" s="66"/>
      <c r="C163" s="66"/>
      <c r="D163" s="66"/>
      <c r="E163" s="66"/>
      <c r="F163" s="68"/>
      <c r="G163" s="5"/>
      <c r="H163" s="5"/>
      <c r="I163" s="5"/>
      <c r="J163" s="5"/>
      <c r="K163" s="5"/>
      <c r="L163" s="5"/>
      <c r="M163" s="5"/>
      <c r="N163" s="5"/>
      <c r="O163" s="5"/>
      <c r="P163" s="5"/>
      <c r="Q163" s="5"/>
      <c r="R163" s="5"/>
      <c r="S163" s="5"/>
      <c r="T163" s="5"/>
      <c r="U163" s="5"/>
      <c r="V163" s="5"/>
      <c r="W163" s="5"/>
      <c r="X163" s="5"/>
    </row>
    <row r="164" spans="1:24" s="1" customFormat="1" ht="12.75" customHeight="1">
      <c r="A164" s="66"/>
      <c r="B164" s="66"/>
      <c r="C164" s="66"/>
      <c r="D164" s="66"/>
      <c r="E164" s="66"/>
      <c r="F164" s="68"/>
      <c r="G164" s="5"/>
      <c r="H164" s="5"/>
      <c r="I164" s="5"/>
      <c r="J164" s="5"/>
      <c r="K164" s="5"/>
      <c r="L164" s="5"/>
      <c r="M164" s="5"/>
      <c r="N164" s="5"/>
      <c r="O164" s="5"/>
      <c r="P164" s="5"/>
      <c r="Q164" s="5"/>
      <c r="R164" s="5"/>
      <c r="S164" s="5"/>
      <c r="T164" s="5"/>
      <c r="U164" s="5"/>
      <c r="V164" s="5"/>
      <c r="W164" s="5"/>
      <c r="X164" s="5"/>
    </row>
    <row r="165" spans="1:24" s="1" customFormat="1" ht="12.75" customHeight="1">
      <c r="A165" s="66"/>
      <c r="B165" s="66"/>
      <c r="C165" s="66"/>
      <c r="D165" s="66"/>
      <c r="E165" s="66"/>
      <c r="F165" s="68"/>
      <c r="G165" s="5"/>
      <c r="H165" s="5"/>
      <c r="I165" s="5"/>
      <c r="J165" s="5"/>
      <c r="K165" s="5"/>
      <c r="L165" s="5"/>
      <c r="M165" s="5"/>
      <c r="N165" s="5"/>
      <c r="O165" s="5"/>
      <c r="P165" s="5"/>
      <c r="Q165" s="5"/>
      <c r="R165" s="5"/>
      <c r="S165" s="5"/>
      <c r="T165" s="5"/>
      <c r="U165" s="5"/>
      <c r="V165" s="5"/>
      <c r="W165" s="5"/>
      <c r="X165" s="5"/>
    </row>
    <row r="166" spans="1:24" s="1" customFormat="1" ht="12.75" customHeight="1">
      <c r="A166" s="66"/>
      <c r="B166" s="66"/>
      <c r="C166" s="66"/>
      <c r="D166" s="66"/>
      <c r="E166" s="66"/>
      <c r="F166" s="68"/>
      <c r="G166" s="5"/>
      <c r="H166" s="5"/>
      <c r="I166" s="5"/>
      <c r="J166" s="5"/>
      <c r="K166" s="5"/>
      <c r="L166" s="5"/>
      <c r="M166" s="5"/>
      <c r="N166" s="5"/>
      <c r="O166" s="5"/>
      <c r="P166" s="5"/>
      <c r="Q166" s="5"/>
      <c r="R166" s="5"/>
      <c r="S166" s="5"/>
      <c r="T166" s="5"/>
      <c r="U166" s="5"/>
      <c r="V166" s="5"/>
      <c r="W166" s="5"/>
      <c r="X166" s="5"/>
    </row>
    <row r="167" spans="1:24" s="1" customFormat="1" ht="12.75" customHeight="1">
      <c r="A167" s="66"/>
      <c r="B167" s="66"/>
      <c r="C167" s="66"/>
      <c r="D167" s="66"/>
      <c r="E167" s="66"/>
      <c r="F167" s="68"/>
      <c r="G167" s="5"/>
      <c r="H167" s="5"/>
      <c r="I167" s="5"/>
      <c r="J167" s="5"/>
      <c r="K167" s="5"/>
      <c r="L167" s="5"/>
      <c r="M167" s="5"/>
      <c r="N167" s="5"/>
      <c r="O167" s="5"/>
      <c r="P167" s="5"/>
      <c r="Q167" s="5"/>
      <c r="R167" s="5"/>
      <c r="S167" s="5"/>
      <c r="T167" s="5"/>
      <c r="U167" s="5"/>
      <c r="V167" s="5"/>
      <c r="W167" s="5"/>
      <c r="X167" s="5"/>
    </row>
    <row r="168" spans="1:24" s="1" customFormat="1" ht="12.75" customHeight="1">
      <c r="A168" s="66"/>
      <c r="B168" s="66"/>
      <c r="C168" s="66"/>
      <c r="D168" s="66"/>
      <c r="E168" s="66"/>
      <c r="F168" s="68"/>
      <c r="G168" s="5"/>
      <c r="H168" s="5"/>
      <c r="I168" s="5"/>
      <c r="J168" s="5"/>
      <c r="K168" s="5"/>
      <c r="L168" s="5"/>
      <c r="M168" s="5"/>
      <c r="N168" s="5"/>
      <c r="O168" s="5"/>
      <c r="P168" s="5"/>
      <c r="Q168" s="5"/>
      <c r="R168" s="5"/>
      <c r="S168" s="5"/>
      <c r="T168" s="5"/>
      <c r="U168" s="5"/>
      <c r="V168" s="5"/>
      <c r="W168" s="5"/>
      <c r="X168" s="5"/>
    </row>
    <row r="169" spans="1:24" s="1" customFormat="1" ht="12.75" customHeight="1">
      <c r="A169" s="66"/>
      <c r="B169" s="66"/>
      <c r="C169" s="66"/>
      <c r="D169" s="66"/>
      <c r="E169" s="66"/>
      <c r="F169" s="68"/>
      <c r="G169" s="5"/>
      <c r="H169" s="5"/>
      <c r="I169" s="5"/>
      <c r="J169" s="5"/>
      <c r="K169" s="5"/>
      <c r="L169" s="5"/>
      <c r="M169" s="5"/>
      <c r="N169" s="5"/>
      <c r="O169" s="5"/>
      <c r="P169" s="5"/>
      <c r="Q169" s="5"/>
      <c r="R169" s="5"/>
      <c r="S169" s="5"/>
      <c r="T169" s="5"/>
      <c r="U169" s="5"/>
      <c r="V169" s="5"/>
      <c r="W169" s="5"/>
      <c r="X169" s="5"/>
    </row>
    <row r="170" spans="1:24" s="1" customFormat="1" ht="12.75" customHeight="1">
      <c r="A170" s="66"/>
      <c r="B170" s="66"/>
      <c r="C170" s="66"/>
      <c r="D170" s="66"/>
      <c r="E170" s="66"/>
      <c r="F170" s="68"/>
      <c r="G170" s="5"/>
      <c r="H170" s="5"/>
      <c r="I170" s="5"/>
      <c r="J170" s="5"/>
      <c r="K170" s="5"/>
      <c r="L170" s="5"/>
      <c r="M170" s="5"/>
      <c r="N170" s="5"/>
      <c r="O170" s="5"/>
      <c r="P170" s="5"/>
      <c r="Q170" s="5"/>
      <c r="R170" s="5"/>
      <c r="S170" s="5"/>
      <c r="T170" s="5"/>
      <c r="U170" s="5"/>
      <c r="V170" s="5"/>
      <c r="W170" s="5"/>
      <c r="X170" s="5"/>
    </row>
    <row r="171" spans="1:24" s="1" customFormat="1" ht="12.75" customHeight="1">
      <c r="A171" s="66"/>
      <c r="B171" s="66"/>
      <c r="C171" s="66"/>
      <c r="D171" s="66"/>
      <c r="E171" s="66"/>
      <c r="F171" s="68"/>
      <c r="G171" s="5"/>
      <c r="H171" s="5"/>
      <c r="I171" s="5"/>
      <c r="J171" s="5"/>
      <c r="K171" s="5"/>
      <c r="L171" s="5"/>
      <c r="M171" s="5"/>
      <c r="N171" s="5"/>
      <c r="O171" s="5"/>
      <c r="P171" s="5"/>
      <c r="Q171" s="5"/>
      <c r="R171" s="5"/>
      <c r="S171" s="5"/>
      <c r="T171" s="5"/>
      <c r="U171" s="5"/>
      <c r="V171" s="5"/>
      <c r="W171" s="5"/>
      <c r="X171" s="5"/>
    </row>
    <row r="172" spans="1:24" s="1" customFormat="1" ht="12.75" customHeight="1">
      <c r="A172" s="66"/>
      <c r="B172" s="66"/>
      <c r="C172" s="66"/>
      <c r="D172" s="66"/>
      <c r="E172" s="66"/>
      <c r="F172" s="68"/>
      <c r="G172" s="5"/>
      <c r="H172" s="5"/>
      <c r="I172" s="5"/>
      <c r="J172" s="5"/>
      <c r="K172" s="5"/>
      <c r="L172" s="5"/>
      <c r="M172" s="5"/>
      <c r="N172" s="5"/>
      <c r="O172" s="5"/>
      <c r="P172" s="5"/>
      <c r="Q172" s="5"/>
      <c r="R172" s="5"/>
      <c r="S172" s="5"/>
      <c r="T172" s="5"/>
      <c r="U172" s="5"/>
      <c r="V172" s="5"/>
      <c r="W172" s="5"/>
      <c r="X172" s="5"/>
    </row>
    <row r="173" spans="1:24" s="1" customFormat="1" ht="12.75" customHeight="1">
      <c r="A173" s="66"/>
      <c r="B173" s="66"/>
      <c r="C173" s="66"/>
      <c r="D173" s="66"/>
      <c r="E173" s="66"/>
      <c r="F173" s="68"/>
      <c r="G173" s="5"/>
      <c r="H173" s="5"/>
      <c r="I173" s="5"/>
      <c r="J173" s="5"/>
      <c r="K173" s="5"/>
      <c r="L173" s="5"/>
      <c r="M173" s="5"/>
      <c r="N173" s="5"/>
      <c r="O173" s="5"/>
      <c r="P173" s="5"/>
      <c r="Q173" s="5"/>
      <c r="R173" s="5"/>
      <c r="S173" s="5"/>
      <c r="T173" s="5"/>
      <c r="U173" s="5"/>
      <c r="V173" s="5"/>
      <c r="W173" s="5"/>
      <c r="X173" s="5"/>
    </row>
    <row r="174" spans="1:24" s="1" customFormat="1" ht="12.75" customHeight="1">
      <c r="A174" s="66"/>
      <c r="B174" s="66"/>
      <c r="C174" s="66"/>
      <c r="D174" s="66"/>
      <c r="E174" s="66"/>
      <c r="F174" s="68"/>
      <c r="G174" s="5"/>
      <c r="H174" s="5"/>
      <c r="I174" s="5"/>
      <c r="J174" s="5"/>
      <c r="K174" s="5"/>
      <c r="L174" s="5"/>
      <c r="M174" s="5"/>
      <c r="N174" s="5"/>
      <c r="O174" s="5"/>
      <c r="P174" s="5"/>
      <c r="Q174" s="5"/>
      <c r="R174" s="5"/>
      <c r="S174" s="5"/>
      <c r="T174" s="5"/>
      <c r="U174" s="5"/>
      <c r="V174" s="5"/>
      <c r="W174" s="5"/>
      <c r="X174" s="5"/>
    </row>
    <row r="175" spans="1:24" s="1" customFormat="1" ht="12.75" customHeight="1">
      <c r="A175" s="66"/>
      <c r="B175" s="66"/>
      <c r="C175" s="66"/>
      <c r="D175" s="66"/>
      <c r="E175" s="66"/>
      <c r="F175" s="68"/>
      <c r="G175" s="5"/>
      <c r="H175" s="5"/>
      <c r="I175" s="5"/>
      <c r="J175" s="5"/>
      <c r="K175" s="5"/>
      <c r="L175" s="5"/>
      <c r="M175" s="5"/>
      <c r="N175" s="5"/>
      <c r="O175" s="5"/>
      <c r="P175" s="5"/>
      <c r="Q175" s="5"/>
      <c r="R175" s="5"/>
      <c r="S175" s="5"/>
      <c r="T175" s="5"/>
      <c r="U175" s="5"/>
      <c r="V175" s="5"/>
      <c r="W175" s="5"/>
      <c r="X175" s="5"/>
    </row>
    <row r="176" spans="1:24" s="1" customFormat="1" ht="12.75" customHeight="1">
      <c r="A176" s="66"/>
      <c r="B176" s="66"/>
      <c r="C176" s="66"/>
      <c r="D176" s="66"/>
      <c r="E176" s="66"/>
      <c r="F176" s="68"/>
      <c r="G176" s="5"/>
      <c r="H176" s="5"/>
      <c r="I176" s="5"/>
      <c r="J176" s="5"/>
      <c r="K176" s="5"/>
      <c r="L176" s="5"/>
      <c r="M176" s="5"/>
      <c r="N176" s="5"/>
      <c r="O176" s="5"/>
      <c r="P176" s="5"/>
      <c r="Q176" s="5"/>
      <c r="R176" s="5"/>
      <c r="S176" s="5"/>
      <c r="T176" s="5"/>
      <c r="U176" s="5"/>
      <c r="V176" s="5"/>
      <c r="W176" s="5"/>
      <c r="X176" s="5"/>
    </row>
    <row r="177" spans="1:24" s="1" customFormat="1" ht="12.75" customHeight="1">
      <c r="A177" s="66"/>
      <c r="B177" s="66"/>
      <c r="C177" s="66"/>
      <c r="D177" s="66"/>
      <c r="E177" s="66"/>
      <c r="F177" s="68"/>
      <c r="G177" s="5"/>
      <c r="H177" s="5"/>
      <c r="I177" s="5"/>
      <c r="J177" s="5"/>
      <c r="K177" s="5"/>
      <c r="L177" s="5"/>
      <c r="M177" s="5"/>
      <c r="N177" s="5"/>
      <c r="O177" s="5"/>
      <c r="P177" s="5"/>
      <c r="Q177" s="5"/>
      <c r="R177" s="5"/>
      <c r="S177" s="5"/>
      <c r="T177" s="5"/>
      <c r="U177" s="5"/>
      <c r="V177" s="5"/>
      <c r="W177" s="5"/>
      <c r="X177" s="5"/>
    </row>
    <row r="178" spans="1:24" s="1" customFormat="1" ht="12.75" customHeight="1">
      <c r="A178" s="66"/>
      <c r="B178" s="66"/>
      <c r="C178" s="66"/>
      <c r="D178" s="66"/>
      <c r="E178" s="66"/>
      <c r="F178" s="68"/>
      <c r="G178" s="5"/>
      <c r="H178" s="5"/>
      <c r="I178" s="5"/>
      <c r="J178" s="5"/>
      <c r="K178" s="5"/>
      <c r="L178" s="5"/>
      <c r="M178" s="5"/>
      <c r="N178" s="5"/>
      <c r="O178" s="5"/>
      <c r="P178" s="5"/>
      <c r="Q178" s="5"/>
      <c r="R178" s="5"/>
      <c r="S178" s="5"/>
      <c r="T178" s="5"/>
      <c r="U178" s="5"/>
      <c r="V178" s="5"/>
      <c r="W178" s="5"/>
      <c r="X178" s="5"/>
    </row>
    <row r="179" spans="1:24" s="1" customFormat="1" ht="12.75" customHeight="1">
      <c r="A179" s="66"/>
      <c r="B179" s="66"/>
      <c r="C179" s="66"/>
      <c r="D179" s="66"/>
      <c r="E179" s="66"/>
      <c r="F179" s="68"/>
      <c r="G179" s="5"/>
      <c r="H179" s="5"/>
      <c r="I179" s="5"/>
      <c r="J179" s="5"/>
      <c r="K179" s="5"/>
      <c r="L179" s="5"/>
      <c r="M179" s="5"/>
      <c r="N179" s="5"/>
      <c r="O179" s="5"/>
      <c r="P179" s="5"/>
      <c r="Q179" s="5"/>
      <c r="R179" s="5"/>
      <c r="S179" s="5"/>
      <c r="T179" s="5"/>
      <c r="U179" s="5"/>
      <c r="V179" s="5"/>
      <c r="W179" s="5"/>
      <c r="X179" s="5"/>
    </row>
    <row r="180" spans="1:24" s="1" customFormat="1" ht="12.75" customHeight="1">
      <c r="A180" s="66"/>
      <c r="B180" s="66"/>
      <c r="C180" s="66"/>
      <c r="D180" s="66"/>
      <c r="E180" s="66"/>
      <c r="F180" s="68"/>
      <c r="G180" s="5"/>
      <c r="H180" s="5"/>
      <c r="I180" s="5"/>
      <c r="J180" s="5"/>
      <c r="K180" s="5"/>
      <c r="L180" s="5"/>
      <c r="M180" s="5"/>
      <c r="N180" s="5"/>
      <c r="O180" s="5"/>
      <c r="P180" s="5"/>
      <c r="Q180" s="5"/>
      <c r="R180" s="5"/>
      <c r="S180" s="5"/>
      <c r="T180" s="5"/>
      <c r="U180" s="5"/>
      <c r="V180" s="5"/>
      <c r="W180" s="5"/>
      <c r="X180" s="5"/>
    </row>
    <row r="181" spans="1:24" s="1" customFormat="1" ht="12.75" customHeight="1">
      <c r="A181" s="66"/>
      <c r="B181" s="66"/>
      <c r="C181" s="66"/>
      <c r="D181" s="66"/>
      <c r="E181" s="66"/>
      <c r="F181" s="68"/>
      <c r="G181" s="5"/>
      <c r="H181" s="5"/>
      <c r="I181" s="5"/>
      <c r="J181" s="5"/>
      <c r="K181" s="5"/>
      <c r="L181" s="5"/>
      <c r="M181" s="5"/>
      <c r="N181" s="5"/>
      <c r="O181" s="5"/>
      <c r="P181" s="5"/>
      <c r="Q181" s="5"/>
      <c r="R181" s="5"/>
      <c r="S181" s="5"/>
      <c r="T181" s="5"/>
      <c r="U181" s="5"/>
      <c r="V181" s="5"/>
      <c r="W181" s="5"/>
      <c r="X181" s="5"/>
    </row>
    <row r="182" spans="1:24" s="1" customFormat="1" ht="12.75" customHeight="1">
      <c r="A182" s="66"/>
      <c r="B182" s="66"/>
      <c r="C182" s="66"/>
      <c r="D182" s="66"/>
      <c r="E182" s="66"/>
      <c r="F182" s="68"/>
      <c r="G182" s="5"/>
      <c r="H182" s="5"/>
      <c r="I182" s="5"/>
      <c r="J182" s="5"/>
      <c r="K182" s="5"/>
      <c r="L182" s="5"/>
      <c r="M182" s="5"/>
      <c r="N182" s="5"/>
      <c r="O182" s="5"/>
      <c r="P182" s="5"/>
      <c r="Q182" s="5"/>
      <c r="R182" s="5"/>
      <c r="S182" s="5"/>
      <c r="T182" s="5"/>
      <c r="U182" s="5"/>
      <c r="V182" s="5"/>
      <c r="W182" s="5"/>
      <c r="X182" s="5"/>
    </row>
    <row r="183" spans="1:24" s="1" customFormat="1" ht="12.75" customHeight="1">
      <c r="A183" s="66"/>
      <c r="B183" s="66"/>
      <c r="C183" s="66"/>
      <c r="D183" s="66"/>
      <c r="E183" s="66"/>
      <c r="F183" s="68"/>
      <c r="G183" s="5"/>
      <c r="H183" s="5"/>
      <c r="I183" s="5"/>
      <c r="J183" s="5"/>
      <c r="K183" s="5"/>
      <c r="L183" s="5"/>
      <c r="M183" s="5"/>
      <c r="N183" s="5"/>
      <c r="O183" s="5"/>
      <c r="P183" s="5"/>
      <c r="Q183" s="5"/>
      <c r="R183" s="5"/>
      <c r="S183" s="5"/>
      <c r="T183" s="5"/>
      <c r="U183" s="5"/>
      <c r="V183" s="5"/>
      <c r="W183" s="5"/>
      <c r="X183" s="5"/>
    </row>
    <row r="184" spans="1:24" s="1" customFormat="1" ht="12.75" customHeight="1">
      <c r="A184" s="66"/>
      <c r="B184" s="66"/>
      <c r="C184" s="66"/>
      <c r="D184" s="66"/>
      <c r="E184" s="66"/>
      <c r="F184" s="68"/>
      <c r="G184" s="5"/>
      <c r="H184" s="5"/>
      <c r="I184" s="5"/>
      <c r="J184" s="5"/>
      <c r="K184" s="5"/>
      <c r="L184" s="5"/>
      <c r="M184" s="5"/>
      <c r="N184" s="5"/>
      <c r="O184" s="5"/>
      <c r="P184" s="5"/>
      <c r="Q184" s="5"/>
      <c r="R184" s="5"/>
      <c r="S184" s="5"/>
      <c r="T184" s="5"/>
      <c r="U184" s="5"/>
      <c r="V184" s="5"/>
      <c r="W184" s="5"/>
      <c r="X184" s="5"/>
    </row>
    <row r="185" spans="1:24" s="1" customFormat="1" ht="12.75" customHeight="1">
      <c r="A185" s="66"/>
      <c r="B185" s="66"/>
      <c r="C185" s="66"/>
      <c r="D185" s="66"/>
      <c r="E185" s="66"/>
      <c r="F185" s="68"/>
      <c r="G185" s="5"/>
      <c r="H185" s="5"/>
      <c r="I185" s="5"/>
      <c r="J185" s="5"/>
      <c r="K185" s="5"/>
      <c r="L185" s="5"/>
      <c r="M185" s="5"/>
      <c r="N185" s="5"/>
      <c r="O185" s="5"/>
      <c r="P185" s="5"/>
      <c r="Q185" s="5"/>
      <c r="R185" s="5"/>
      <c r="S185" s="5"/>
      <c r="T185" s="5"/>
      <c r="U185" s="5"/>
      <c r="V185" s="5"/>
      <c r="W185" s="5"/>
      <c r="X185" s="5"/>
    </row>
    <row r="186" spans="1:24" s="1" customFormat="1" ht="12.75" customHeight="1">
      <c r="A186" s="66"/>
      <c r="B186" s="66"/>
      <c r="C186" s="66"/>
      <c r="D186" s="66"/>
      <c r="E186" s="66"/>
      <c r="F186" s="68"/>
      <c r="G186" s="5"/>
      <c r="H186" s="5"/>
      <c r="I186" s="5"/>
      <c r="J186" s="5"/>
      <c r="K186" s="5"/>
      <c r="L186" s="5"/>
      <c r="M186" s="5"/>
      <c r="N186" s="5"/>
      <c r="O186" s="5"/>
      <c r="P186" s="5"/>
      <c r="Q186" s="5"/>
      <c r="R186" s="5"/>
      <c r="S186" s="5"/>
      <c r="T186" s="5"/>
      <c r="U186" s="5"/>
      <c r="V186" s="5"/>
      <c r="W186" s="5"/>
      <c r="X186" s="5"/>
    </row>
    <row r="187" spans="1:24" s="1" customFormat="1" ht="12.75" customHeight="1">
      <c r="A187" s="66"/>
      <c r="B187" s="66"/>
      <c r="C187" s="66"/>
      <c r="D187" s="66"/>
      <c r="E187" s="66"/>
      <c r="F187" s="68"/>
      <c r="G187" s="5"/>
      <c r="H187" s="5"/>
      <c r="I187" s="5"/>
      <c r="J187" s="5"/>
      <c r="K187" s="5"/>
      <c r="L187" s="5"/>
      <c r="M187" s="5"/>
      <c r="N187" s="5"/>
      <c r="O187" s="5"/>
      <c r="P187" s="5"/>
      <c r="Q187" s="5"/>
      <c r="R187" s="5"/>
      <c r="S187" s="5"/>
      <c r="T187" s="5"/>
      <c r="U187" s="5"/>
      <c r="V187" s="5"/>
      <c r="W187" s="5"/>
      <c r="X187" s="5"/>
    </row>
    <row r="188" spans="1:24" s="1" customFormat="1" ht="12.75" customHeight="1">
      <c r="A188" s="66"/>
      <c r="B188" s="66"/>
      <c r="C188" s="66"/>
      <c r="D188" s="66"/>
      <c r="E188" s="66"/>
      <c r="F188" s="68"/>
      <c r="G188" s="5"/>
      <c r="H188" s="5"/>
      <c r="I188" s="5"/>
      <c r="J188" s="5"/>
      <c r="K188" s="5"/>
      <c r="L188" s="5"/>
      <c r="M188" s="5"/>
      <c r="N188" s="5"/>
      <c r="O188" s="5"/>
      <c r="P188" s="5"/>
      <c r="Q188" s="5"/>
      <c r="R188" s="5"/>
      <c r="S188" s="5"/>
      <c r="T188" s="5"/>
      <c r="U188" s="5"/>
      <c r="V188" s="5"/>
      <c r="W188" s="5"/>
      <c r="X188" s="5"/>
    </row>
    <row r="189" spans="1:24" s="1" customFormat="1" ht="12.75" customHeight="1">
      <c r="A189" s="66"/>
      <c r="B189" s="66"/>
      <c r="C189" s="66"/>
      <c r="D189" s="66"/>
      <c r="E189" s="66"/>
      <c r="F189" s="68"/>
      <c r="G189" s="5"/>
      <c r="H189" s="5"/>
      <c r="I189" s="5"/>
      <c r="J189" s="5"/>
      <c r="K189" s="5"/>
      <c r="L189" s="5"/>
      <c r="M189" s="5"/>
      <c r="N189" s="5"/>
      <c r="O189" s="5"/>
      <c r="P189" s="5"/>
      <c r="Q189" s="5"/>
      <c r="R189" s="5"/>
      <c r="S189" s="5"/>
      <c r="T189" s="5"/>
      <c r="U189" s="5"/>
      <c r="V189" s="5"/>
      <c r="W189" s="5"/>
      <c r="X189" s="5"/>
    </row>
    <row r="190" spans="1:24" s="1" customFormat="1" ht="12.75" customHeight="1">
      <c r="A190" s="66"/>
      <c r="B190" s="66"/>
      <c r="C190" s="66"/>
      <c r="D190" s="66"/>
      <c r="E190" s="66"/>
      <c r="F190" s="68"/>
      <c r="G190" s="5"/>
      <c r="H190" s="5"/>
      <c r="I190" s="5"/>
      <c r="J190" s="5"/>
      <c r="K190" s="5"/>
      <c r="L190" s="5"/>
      <c r="M190" s="5"/>
      <c r="N190" s="5"/>
      <c r="O190" s="5"/>
      <c r="P190" s="5"/>
      <c r="Q190" s="5"/>
      <c r="R190" s="5"/>
      <c r="S190" s="5"/>
      <c r="T190" s="5"/>
      <c r="U190" s="5"/>
      <c r="V190" s="5"/>
      <c r="W190" s="5"/>
      <c r="X190" s="5"/>
    </row>
    <row r="191" spans="1:24" s="1" customFormat="1" ht="12.75" customHeight="1">
      <c r="A191" s="66"/>
      <c r="B191" s="66"/>
      <c r="C191" s="66"/>
      <c r="D191" s="66"/>
      <c r="E191" s="66"/>
      <c r="F191" s="68"/>
      <c r="G191" s="5"/>
      <c r="H191" s="5"/>
      <c r="I191" s="5"/>
      <c r="J191" s="5"/>
      <c r="K191" s="5"/>
      <c r="L191" s="5"/>
      <c r="M191" s="5"/>
      <c r="N191" s="5"/>
      <c r="O191" s="5"/>
      <c r="P191" s="5"/>
      <c r="Q191" s="5"/>
      <c r="R191" s="5"/>
      <c r="S191" s="5"/>
      <c r="T191" s="5"/>
      <c r="U191" s="5"/>
      <c r="V191" s="5"/>
      <c r="W191" s="5"/>
      <c r="X191" s="5"/>
    </row>
    <row r="192" spans="1:24" s="1" customFormat="1" ht="12.75" customHeight="1">
      <c r="A192" s="66"/>
      <c r="B192" s="66"/>
      <c r="C192" s="66"/>
      <c r="D192" s="66"/>
      <c r="E192" s="66"/>
      <c r="F192" s="68"/>
      <c r="G192" s="5"/>
      <c r="H192" s="5"/>
      <c r="I192" s="5"/>
      <c r="J192" s="5"/>
      <c r="K192" s="5"/>
      <c r="L192" s="5"/>
      <c r="M192" s="5"/>
      <c r="N192" s="5"/>
      <c r="O192" s="5"/>
      <c r="P192" s="5"/>
      <c r="Q192" s="5"/>
      <c r="R192" s="5"/>
      <c r="S192" s="5"/>
      <c r="T192" s="5"/>
      <c r="U192" s="5"/>
      <c r="V192" s="5"/>
      <c r="W192" s="5"/>
      <c r="X192" s="5"/>
    </row>
    <row r="193" spans="1:24" s="1" customFormat="1" ht="12.75" customHeight="1">
      <c r="A193" s="66"/>
      <c r="B193" s="66"/>
      <c r="C193" s="66"/>
      <c r="D193" s="66"/>
      <c r="E193" s="66"/>
      <c r="F193" s="68"/>
      <c r="G193" s="5"/>
      <c r="H193" s="5"/>
      <c r="I193" s="5"/>
      <c r="J193" s="5"/>
      <c r="K193" s="5"/>
      <c r="L193" s="5"/>
      <c r="M193" s="5"/>
      <c r="N193" s="5"/>
      <c r="O193" s="5"/>
      <c r="P193" s="5"/>
      <c r="Q193" s="5"/>
      <c r="R193" s="5"/>
      <c r="S193" s="5"/>
      <c r="T193" s="5"/>
      <c r="U193" s="5"/>
      <c r="V193" s="5"/>
      <c r="W193" s="5"/>
      <c r="X193" s="5"/>
    </row>
    <row r="194" spans="1:24" s="1" customFormat="1" ht="12.75" customHeight="1">
      <c r="A194" s="66"/>
      <c r="B194" s="66"/>
      <c r="C194" s="66"/>
      <c r="D194" s="66"/>
      <c r="E194" s="66"/>
      <c r="F194" s="68"/>
      <c r="G194" s="5"/>
      <c r="H194" s="5"/>
      <c r="I194" s="5"/>
      <c r="J194" s="5"/>
      <c r="K194" s="5"/>
      <c r="L194" s="5"/>
      <c r="M194" s="5"/>
      <c r="N194" s="5"/>
      <c r="O194" s="5"/>
      <c r="P194" s="5"/>
      <c r="Q194" s="5"/>
      <c r="R194" s="5"/>
      <c r="S194" s="5"/>
      <c r="T194" s="5"/>
      <c r="U194" s="5"/>
      <c r="V194" s="5"/>
      <c r="W194" s="5"/>
      <c r="X194" s="5"/>
    </row>
    <row r="195" spans="1:24" s="1" customFormat="1" ht="12.75" customHeight="1">
      <c r="A195" s="66"/>
      <c r="B195" s="66"/>
      <c r="C195" s="66"/>
      <c r="D195" s="66"/>
      <c r="E195" s="66"/>
      <c r="F195" s="68"/>
      <c r="G195" s="5"/>
      <c r="H195" s="5"/>
      <c r="I195" s="5"/>
      <c r="J195" s="5"/>
      <c r="K195" s="5"/>
      <c r="L195" s="5"/>
      <c r="M195" s="5"/>
      <c r="N195" s="5"/>
      <c r="O195" s="5"/>
      <c r="P195" s="5"/>
      <c r="Q195" s="5"/>
      <c r="R195" s="5"/>
      <c r="S195" s="5"/>
      <c r="T195" s="5"/>
      <c r="U195" s="5"/>
      <c r="V195" s="5"/>
      <c r="W195" s="5"/>
      <c r="X195" s="5"/>
    </row>
    <row r="196" spans="1:24" s="1" customFormat="1" ht="12.75" customHeight="1">
      <c r="A196" s="66"/>
      <c r="B196" s="66"/>
      <c r="C196" s="66"/>
      <c r="D196" s="66"/>
      <c r="E196" s="66"/>
      <c r="F196" s="68"/>
      <c r="G196" s="5"/>
      <c r="H196" s="5"/>
      <c r="I196" s="5"/>
      <c r="J196" s="5"/>
      <c r="K196" s="5"/>
      <c r="L196" s="5"/>
      <c r="M196" s="5"/>
      <c r="N196" s="5"/>
      <c r="O196" s="5"/>
      <c r="P196" s="5"/>
      <c r="Q196" s="5"/>
      <c r="R196" s="5"/>
      <c r="S196" s="5"/>
      <c r="T196" s="5"/>
      <c r="U196" s="5"/>
      <c r="V196" s="5"/>
      <c r="W196" s="5"/>
      <c r="X196" s="5"/>
    </row>
    <row r="197" spans="1:24" s="1" customFormat="1" ht="12.75" customHeight="1">
      <c r="A197" s="66"/>
      <c r="B197" s="66"/>
      <c r="C197" s="66"/>
      <c r="D197" s="66"/>
      <c r="E197" s="66"/>
      <c r="F197" s="68"/>
      <c r="G197" s="5"/>
      <c r="H197" s="5"/>
      <c r="I197" s="5"/>
      <c r="J197" s="5"/>
      <c r="K197" s="5"/>
      <c r="L197" s="5"/>
      <c r="M197" s="5"/>
      <c r="N197" s="5"/>
      <c r="O197" s="5"/>
      <c r="P197" s="5"/>
      <c r="Q197" s="5"/>
      <c r="R197" s="5"/>
      <c r="S197" s="5"/>
      <c r="T197" s="5"/>
      <c r="U197" s="5"/>
      <c r="V197" s="5"/>
      <c r="W197" s="5"/>
      <c r="X197" s="5"/>
    </row>
    <row r="198" spans="1:24" s="1" customFormat="1" ht="12.75" customHeight="1">
      <c r="A198" s="66"/>
      <c r="B198" s="66"/>
      <c r="C198" s="66"/>
      <c r="D198" s="66"/>
      <c r="E198" s="66"/>
      <c r="F198" s="68"/>
      <c r="G198" s="5"/>
      <c r="H198" s="5"/>
      <c r="I198" s="5"/>
      <c r="J198" s="5"/>
      <c r="K198" s="5"/>
      <c r="L198" s="5"/>
      <c r="M198" s="5"/>
      <c r="N198" s="5"/>
      <c r="O198" s="5"/>
      <c r="P198" s="5"/>
      <c r="Q198" s="5"/>
      <c r="R198" s="5"/>
      <c r="S198" s="5"/>
      <c r="T198" s="5"/>
      <c r="U198" s="5"/>
      <c r="V198" s="5"/>
      <c r="W198" s="5"/>
      <c r="X198" s="5"/>
    </row>
    <row r="199" spans="1:24" s="1" customFormat="1" ht="12.75" customHeight="1">
      <c r="A199" s="66"/>
      <c r="B199" s="66"/>
      <c r="C199" s="66"/>
      <c r="D199" s="66"/>
      <c r="E199" s="66"/>
      <c r="F199" s="68"/>
      <c r="G199" s="5"/>
      <c r="H199" s="5"/>
      <c r="I199" s="5"/>
      <c r="J199" s="5"/>
      <c r="K199" s="5"/>
      <c r="L199" s="5"/>
      <c r="M199" s="5"/>
      <c r="N199" s="5"/>
      <c r="O199" s="5"/>
      <c r="P199" s="5"/>
      <c r="Q199" s="5"/>
      <c r="R199" s="5"/>
      <c r="S199" s="5"/>
      <c r="T199" s="5"/>
      <c r="U199" s="5"/>
      <c r="V199" s="5"/>
      <c r="W199" s="5"/>
      <c r="X199" s="5"/>
    </row>
    <row r="200" spans="1:24" s="1" customFormat="1" ht="12.75" customHeight="1">
      <c r="A200" s="66"/>
      <c r="B200" s="66"/>
      <c r="C200" s="66"/>
      <c r="D200" s="66"/>
      <c r="E200" s="66"/>
      <c r="F200" s="68"/>
      <c r="G200" s="5"/>
      <c r="H200" s="5"/>
      <c r="I200" s="5"/>
      <c r="J200" s="5"/>
      <c r="K200" s="5"/>
      <c r="L200" s="5"/>
      <c r="M200" s="5"/>
      <c r="N200" s="5"/>
      <c r="O200" s="5"/>
      <c r="P200" s="5"/>
      <c r="Q200" s="5"/>
      <c r="R200" s="5"/>
      <c r="S200" s="5"/>
      <c r="T200" s="5"/>
      <c r="U200" s="5"/>
      <c r="V200" s="5"/>
      <c r="W200" s="5"/>
      <c r="X200" s="5"/>
    </row>
    <row r="201" spans="1:24" s="1" customFormat="1" ht="12.75" customHeight="1">
      <c r="A201" s="66"/>
      <c r="B201" s="66"/>
      <c r="C201" s="66"/>
      <c r="D201" s="66"/>
      <c r="E201" s="66"/>
      <c r="F201" s="68"/>
      <c r="G201" s="5"/>
      <c r="H201" s="5"/>
      <c r="I201" s="5"/>
      <c r="J201" s="5"/>
      <c r="K201" s="5"/>
      <c r="L201" s="5"/>
      <c r="M201" s="5"/>
      <c r="N201" s="5"/>
      <c r="O201" s="5"/>
      <c r="P201" s="5"/>
      <c r="Q201" s="5"/>
      <c r="R201" s="5"/>
      <c r="S201" s="5"/>
      <c r="T201" s="5"/>
      <c r="U201" s="5"/>
      <c r="V201" s="5"/>
      <c r="W201" s="5"/>
      <c r="X201" s="5"/>
    </row>
    <row r="202" spans="1:24" s="1" customFormat="1" ht="12.75" customHeight="1">
      <c r="A202" s="66"/>
      <c r="B202" s="66"/>
      <c r="C202" s="66"/>
      <c r="D202" s="66"/>
      <c r="E202" s="66"/>
      <c r="F202" s="68"/>
      <c r="G202" s="5"/>
      <c r="H202" s="5"/>
      <c r="I202" s="5"/>
      <c r="J202" s="5"/>
      <c r="K202" s="5"/>
      <c r="L202" s="5"/>
      <c r="M202" s="5"/>
      <c r="N202" s="5"/>
      <c r="O202" s="5"/>
      <c r="P202" s="5"/>
      <c r="Q202" s="5"/>
      <c r="R202" s="5"/>
      <c r="S202" s="5"/>
      <c r="T202" s="5"/>
      <c r="U202" s="5"/>
      <c r="V202" s="5"/>
      <c r="W202" s="5"/>
      <c r="X202" s="5"/>
    </row>
    <row r="203" spans="1:24" s="1" customFormat="1" ht="12.75" customHeight="1">
      <c r="A203" s="66"/>
      <c r="B203" s="66"/>
      <c r="C203" s="66"/>
      <c r="D203" s="66"/>
      <c r="E203" s="66"/>
      <c r="F203" s="68"/>
      <c r="G203" s="5"/>
      <c r="H203" s="5"/>
      <c r="I203" s="5"/>
      <c r="J203" s="5"/>
      <c r="K203" s="5"/>
      <c r="L203" s="5"/>
      <c r="M203" s="5"/>
      <c r="N203" s="5"/>
      <c r="O203" s="5"/>
      <c r="P203" s="5"/>
      <c r="Q203" s="5"/>
      <c r="R203" s="5"/>
      <c r="S203" s="5"/>
      <c r="T203" s="5"/>
      <c r="U203" s="5"/>
      <c r="V203" s="5"/>
      <c r="W203" s="5"/>
      <c r="X203" s="5"/>
    </row>
    <row r="204" spans="1:24" s="1" customFormat="1" ht="12.75" customHeight="1">
      <c r="A204" s="66"/>
      <c r="B204" s="66"/>
      <c r="C204" s="66"/>
      <c r="D204" s="66"/>
      <c r="E204" s="66"/>
      <c r="F204" s="68"/>
      <c r="G204" s="5"/>
      <c r="H204" s="5"/>
      <c r="I204" s="5"/>
      <c r="J204" s="5"/>
      <c r="K204" s="5"/>
      <c r="L204" s="5"/>
      <c r="M204" s="5"/>
      <c r="N204" s="5"/>
      <c r="O204" s="5"/>
      <c r="P204" s="5"/>
      <c r="Q204" s="5"/>
      <c r="R204" s="5"/>
      <c r="S204" s="5"/>
      <c r="T204" s="5"/>
      <c r="U204" s="5"/>
      <c r="V204" s="5"/>
      <c r="W204" s="5"/>
      <c r="X204" s="5"/>
    </row>
    <row r="205" spans="1:24" s="1" customFormat="1" ht="12.75" customHeight="1">
      <c r="A205" s="66"/>
      <c r="B205" s="66"/>
      <c r="C205" s="66"/>
      <c r="D205" s="66"/>
      <c r="E205" s="66"/>
      <c r="F205" s="68"/>
      <c r="G205" s="5"/>
      <c r="H205" s="5"/>
      <c r="I205" s="5"/>
      <c r="J205" s="5"/>
      <c r="K205" s="5"/>
      <c r="L205" s="5"/>
      <c r="M205" s="5"/>
      <c r="N205" s="5"/>
      <c r="O205" s="5"/>
      <c r="P205" s="5"/>
      <c r="Q205" s="5"/>
      <c r="R205" s="5"/>
      <c r="S205" s="5"/>
      <c r="T205" s="5"/>
      <c r="U205" s="5"/>
      <c r="V205" s="5"/>
      <c r="W205" s="5"/>
      <c r="X205" s="5"/>
    </row>
    <row r="206" spans="1:24" s="1" customFormat="1" ht="12.75" customHeight="1">
      <c r="A206" s="66"/>
      <c r="B206" s="66"/>
      <c r="C206" s="66"/>
      <c r="D206" s="66"/>
      <c r="E206" s="66"/>
      <c r="F206" s="68"/>
      <c r="G206" s="5"/>
      <c r="H206" s="5"/>
      <c r="I206" s="5"/>
      <c r="J206" s="5"/>
      <c r="K206" s="5"/>
      <c r="L206" s="5"/>
      <c r="M206" s="5"/>
      <c r="N206" s="5"/>
      <c r="O206" s="5"/>
      <c r="P206" s="5"/>
      <c r="Q206" s="5"/>
      <c r="R206" s="5"/>
      <c r="S206" s="5"/>
      <c r="T206" s="5"/>
      <c r="U206" s="5"/>
      <c r="V206" s="5"/>
      <c r="W206" s="5"/>
      <c r="X206" s="5"/>
    </row>
    <row r="207" spans="1:24" s="1" customFormat="1" ht="12.75" customHeight="1">
      <c r="A207" s="66"/>
      <c r="B207" s="66"/>
      <c r="C207" s="66"/>
      <c r="D207" s="66"/>
      <c r="E207" s="66"/>
      <c r="F207" s="68"/>
      <c r="G207" s="5"/>
      <c r="H207" s="5"/>
      <c r="I207" s="5"/>
      <c r="J207" s="5"/>
      <c r="K207" s="5"/>
      <c r="L207" s="5"/>
      <c r="M207" s="5"/>
      <c r="N207" s="5"/>
      <c r="O207" s="5"/>
      <c r="P207" s="5"/>
      <c r="Q207" s="5"/>
      <c r="R207" s="5"/>
      <c r="S207" s="5"/>
      <c r="T207" s="5"/>
      <c r="U207" s="5"/>
      <c r="V207" s="5"/>
      <c r="W207" s="5"/>
      <c r="X207" s="5"/>
    </row>
    <row r="208" spans="1:24" s="1" customFormat="1" ht="12.75" customHeight="1">
      <c r="A208" s="66"/>
      <c r="B208" s="66"/>
      <c r="C208" s="66"/>
      <c r="D208" s="66"/>
      <c r="E208" s="66"/>
      <c r="F208" s="68"/>
      <c r="G208" s="5"/>
      <c r="H208" s="5"/>
      <c r="I208" s="5"/>
      <c r="J208" s="5"/>
      <c r="K208" s="5"/>
      <c r="L208" s="5"/>
      <c r="M208" s="5"/>
      <c r="N208" s="5"/>
      <c r="O208" s="5"/>
      <c r="P208" s="5"/>
      <c r="Q208" s="5"/>
      <c r="R208" s="5"/>
      <c r="S208" s="5"/>
      <c r="T208" s="5"/>
      <c r="U208" s="5"/>
      <c r="V208" s="5"/>
      <c r="W208" s="5"/>
      <c r="X208" s="5"/>
    </row>
    <row r="209" spans="1:24" s="1" customFormat="1" ht="12.75" customHeight="1">
      <c r="A209" s="66"/>
      <c r="B209" s="66"/>
      <c r="C209" s="66"/>
      <c r="D209" s="66"/>
      <c r="E209" s="66"/>
      <c r="F209" s="68"/>
      <c r="G209" s="5"/>
      <c r="H209" s="5"/>
      <c r="I209" s="5"/>
      <c r="J209" s="5"/>
      <c r="K209" s="5"/>
      <c r="L209" s="5"/>
      <c r="M209" s="5"/>
      <c r="N209" s="5"/>
      <c r="O209" s="5"/>
      <c r="P209" s="5"/>
      <c r="Q209" s="5"/>
      <c r="R209" s="5"/>
      <c r="S209" s="5"/>
      <c r="T209" s="5"/>
      <c r="U209" s="5"/>
      <c r="V209" s="5"/>
      <c r="W209" s="5"/>
      <c r="X209" s="5"/>
    </row>
    <row r="210" spans="1:24" s="1" customFormat="1" ht="12.75" customHeight="1">
      <c r="A210" s="66"/>
      <c r="B210" s="66"/>
      <c r="C210" s="66"/>
      <c r="D210" s="66"/>
      <c r="E210" s="66"/>
      <c r="F210" s="68"/>
      <c r="G210" s="5"/>
      <c r="H210" s="5"/>
      <c r="I210" s="5"/>
      <c r="J210" s="5"/>
      <c r="K210" s="5"/>
      <c r="L210" s="5"/>
      <c r="M210" s="5"/>
      <c r="N210" s="5"/>
      <c r="O210" s="5"/>
      <c r="P210" s="5"/>
      <c r="Q210" s="5"/>
      <c r="R210" s="5"/>
      <c r="S210" s="5"/>
      <c r="T210" s="5"/>
      <c r="U210" s="5"/>
      <c r="V210" s="5"/>
      <c r="W210" s="5"/>
      <c r="X210" s="5"/>
    </row>
    <row r="211" spans="1:24" s="1" customFormat="1" ht="12.75" customHeight="1">
      <c r="A211" s="66"/>
      <c r="B211" s="66"/>
      <c r="C211" s="66"/>
      <c r="D211" s="66"/>
      <c r="E211" s="66"/>
      <c r="F211" s="68"/>
      <c r="G211" s="5"/>
      <c r="H211" s="5"/>
      <c r="I211" s="5"/>
      <c r="J211" s="5"/>
      <c r="K211" s="5"/>
      <c r="L211" s="5"/>
      <c r="M211" s="5"/>
      <c r="N211" s="5"/>
      <c r="O211" s="5"/>
      <c r="P211" s="5"/>
      <c r="Q211" s="5"/>
      <c r="R211" s="5"/>
      <c r="S211" s="5"/>
      <c r="T211" s="5"/>
      <c r="U211" s="5"/>
      <c r="V211" s="5"/>
      <c r="W211" s="5"/>
      <c r="X211" s="5"/>
    </row>
    <row r="212" spans="1:24" s="1" customFormat="1" ht="12.75" customHeight="1">
      <c r="A212" s="66"/>
      <c r="B212" s="66"/>
      <c r="C212" s="66"/>
      <c r="D212" s="66"/>
      <c r="E212" s="66"/>
      <c r="F212" s="68"/>
      <c r="G212" s="5"/>
      <c r="H212" s="5"/>
      <c r="I212" s="5"/>
      <c r="J212" s="5"/>
      <c r="K212" s="5"/>
      <c r="L212" s="5"/>
      <c r="M212" s="5"/>
      <c r="N212" s="5"/>
      <c r="O212" s="5"/>
      <c r="P212" s="5"/>
      <c r="Q212" s="5"/>
      <c r="R212" s="5"/>
      <c r="S212" s="5"/>
      <c r="T212" s="5"/>
      <c r="U212" s="5"/>
      <c r="V212" s="5"/>
      <c r="W212" s="5"/>
      <c r="X212" s="5"/>
    </row>
    <row r="213" spans="1:24" s="1" customFormat="1" ht="12.75" customHeight="1">
      <c r="A213" s="66"/>
      <c r="B213" s="66"/>
      <c r="C213" s="66"/>
      <c r="D213" s="66"/>
      <c r="E213" s="66"/>
      <c r="F213" s="68"/>
      <c r="G213" s="5"/>
      <c r="H213" s="5"/>
      <c r="I213" s="5"/>
      <c r="J213" s="5"/>
      <c r="K213" s="5"/>
      <c r="L213" s="5"/>
      <c r="M213" s="5"/>
      <c r="N213" s="5"/>
      <c r="O213" s="5"/>
      <c r="P213" s="5"/>
      <c r="Q213" s="5"/>
      <c r="R213" s="5"/>
      <c r="S213" s="5"/>
      <c r="T213" s="5"/>
      <c r="U213" s="5"/>
      <c r="V213" s="5"/>
      <c r="W213" s="5"/>
      <c r="X213" s="5"/>
    </row>
    <row r="214" spans="1:24" s="1" customFormat="1" ht="12.75" customHeight="1">
      <c r="A214" s="66"/>
      <c r="B214" s="66"/>
      <c r="C214" s="66"/>
      <c r="D214" s="66"/>
      <c r="E214" s="66"/>
      <c r="F214" s="68"/>
      <c r="G214" s="5"/>
      <c r="H214" s="5"/>
      <c r="I214" s="5"/>
      <c r="J214" s="5"/>
      <c r="K214" s="5"/>
      <c r="L214" s="5"/>
      <c r="M214" s="5"/>
      <c r="N214" s="5"/>
      <c r="O214" s="5"/>
      <c r="P214" s="5"/>
      <c r="Q214" s="5"/>
      <c r="R214" s="5"/>
      <c r="S214" s="5"/>
      <c r="T214" s="5"/>
      <c r="U214" s="5"/>
      <c r="V214" s="5"/>
      <c r="W214" s="5"/>
      <c r="X214" s="5"/>
    </row>
    <row r="215" spans="1:24" s="1" customFormat="1" ht="12.75" customHeight="1">
      <c r="A215" s="66"/>
      <c r="B215" s="66"/>
      <c r="C215" s="66"/>
      <c r="D215" s="66"/>
      <c r="E215" s="66"/>
      <c r="F215" s="68"/>
      <c r="G215" s="5"/>
      <c r="H215" s="5"/>
      <c r="I215" s="5"/>
      <c r="J215" s="5"/>
      <c r="K215" s="5"/>
      <c r="L215" s="5"/>
      <c r="M215" s="5"/>
      <c r="N215" s="5"/>
      <c r="O215" s="5"/>
      <c r="P215" s="5"/>
      <c r="Q215" s="5"/>
      <c r="R215" s="5"/>
      <c r="S215" s="5"/>
      <c r="T215" s="5"/>
      <c r="U215" s="5"/>
      <c r="V215" s="5"/>
      <c r="W215" s="5"/>
      <c r="X215" s="5"/>
    </row>
    <row r="216" spans="1:24" s="1" customFormat="1" ht="12.75" customHeight="1">
      <c r="A216" s="66"/>
      <c r="B216" s="66"/>
      <c r="C216" s="66"/>
      <c r="D216" s="66"/>
      <c r="E216" s="66"/>
      <c r="F216" s="68"/>
      <c r="G216" s="5"/>
      <c r="H216" s="5"/>
      <c r="I216" s="5"/>
      <c r="J216" s="5"/>
      <c r="K216" s="5"/>
      <c r="L216" s="5"/>
      <c r="M216" s="5"/>
      <c r="N216" s="5"/>
      <c r="O216" s="5"/>
      <c r="P216" s="5"/>
      <c r="Q216" s="5"/>
      <c r="R216" s="5"/>
      <c r="S216" s="5"/>
      <c r="T216" s="5"/>
      <c r="U216" s="5"/>
      <c r="V216" s="5"/>
      <c r="W216" s="5"/>
      <c r="X216" s="5"/>
    </row>
    <row r="217" spans="1:24" s="1" customFormat="1" ht="12.75" customHeight="1">
      <c r="A217" s="66"/>
      <c r="B217" s="66"/>
      <c r="C217" s="66"/>
      <c r="D217" s="66"/>
      <c r="E217" s="66"/>
      <c r="F217" s="68"/>
      <c r="G217" s="5"/>
      <c r="H217" s="5"/>
      <c r="I217" s="5"/>
      <c r="J217" s="5"/>
      <c r="K217" s="5"/>
      <c r="L217" s="5"/>
      <c r="M217" s="5"/>
      <c r="N217" s="5"/>
      <c r="O217" s="5"/>
      <c r="P217" s="5"/>
      <c r="Q217" s="5"/>
      <c r="R217" s="5"/>
      <c r="S217" s="5"/>
      <c r="T217" s="5"/>
      <c r="U217" s="5"/>
      <c r="V217" s="5"/>
      <c r="W217" s="5"/>
      <c r="X217" s="5"/>
    </row>
    <row r="218" spans="1:24" s="1" customFormat="1" ht="12.75" customHeight="1">
      <c r="A218" s="66"/>
      <c r="B218" s="66"/>
      <c r="C218" s="66"/>
      <c r="D218" s="66"/>
      <c r="E218" s="66"/>
      <c r="F218" s="68"/>
      <c r="G218" s="5"/>
      <c r="H218" s="5"/>
      <c r="I218" s="5"/>
      <c r="J218" s="5"/>
      <c r="K218" s="5"/>
      <c r="L218" s="5"/>
      <c r="M218" s="5"/>
      <c r="N218" s="5"/>
      <c r="O218" s="5"/>
      <c r="P218" s="5"/>
      <c r="Q218" s="5"/>
      <c r="R218" s="5"/>
      <c r="S218" s="5"/>
      <c r="T218" s="5"/>
      <c r="U218" s="5"/>
      <c r="V218" s="5"/>
      <c r="W218" s="5"/>
      <c r="X218" s="5"/>
    </row>
    <row r="219" spans="1:24" s="1" customFormat="1" ht="12.75" customHeight="1">
      <c r="A219" s="66"/>
      <c r="B219" s="66"/>
      <c r="C219" s="66"/>
      <c r="D219" s="66"/>
      <c r="E219" s="66"/>
      <c r="F219" s="68"/>
      <c r="G219" s="5"/>
      <c r="H219" s="5"/>
      <c r="I219" s="5"/>
      <c r="J219" s="5"/>
      <c r="K219" s="5"/>
      <c r="L219" s="5"/>
      <c r="M219" s="5"/>
      <c r="N219" s="5"/>
      <c r="O219" s="5"/>
      <c r="P219" s="5"/>
      <c r="Q219" s="5"/>
      <c r="R219" s="5"/>
      <c r="S219" s="5"/>
      <c r="T219" s="5"/>
      <c r="U219" s="5"/>
      <c r="V219" s="5"/>
      <c r="W219" s="5"/>
      <c r="X219" s="5"/>
    </row>
    <row r="220" spans="1:24" s="1" customFormat="1" ht="12.75" customHeight="1">
      <c r="A220" s="66"/>
      <c r="B220" s="66"/>
      <c r="C220" s="66"/>
      <c r="D220" s="66"/>
      <c r="E220" s="66"/>
      <c r="F220" s="68"/>
      <c r="G220" s="5"/>
      <c r="H220" s="5"/>
      <c r="I220" s="5"/>
      <c r="J220" s="5"/>
      <c r="K220" s="5"/>
      <c r="L220" s="5"/>
      <c r="M220" s="5"/>
      <c r="N220" s="5"/>
      <c r="O220" s="5"/>
      <c r="P220" s="5"/>
      <c r="Q220" s="5"/>
      <c r="R220" s="5"/>
      <c r="S220" s="5"/>
      <c r="T220" s="5"/>
      <c r="U220" s="5"/>
      <c r="V220" s="5"/>
      <c r="W220" s="5"/>
      <c r="X220" s="5"/>
    </row>
    <row r="221" spans="1:24" s="1" customFormat="1" ht="15.75" customHeight="1">
      <c r="A221" s="69"/>
      <c r="B221" s="69"/>
      <c r="C221" s="69"/>
      <c r="D221" s="69"/>
      <c r="E221" s="69"/>
      <c r="F221" s="70"/>
    </row>
    <row r="222" spans="1:24" s="1" customFormat="1" ht="15.75" customHeight="1">
      <c r="A222" s="69"/>
      <c r="B222" s="69"/>
      <c r="C222" s="69"/>
      <c r="D222" s="69"/>
      <c r="E222" s="69"/>
      <c r="F222" s="70"/>
    </row>
    <row r="223" spans="1:24" s="1" customFormat="1" ht="15.75" customHeight="1">
      <c r="A223" s="69"/>
      <c r="B223" s="69"/>
      <c r="C223" s="69"/>
      <c r="D223" s="69"/>
      <c r="E223" s="69"/>
      <c r="F223" s="70"/>
    </row>
    <row r="224" spans="1:24" s="1" customFormat="1" ht="15.75" customHeight="1">
      <c r="A224" s="69"/>
      <c r="B224" s="69"/>
      <c r="C224" s="69"/>
      <c r="D224" s="69"/>
      <c r="E224" s="69"/>
      <c r="F224" s="70"/>
    </row>
    <row r="225" spans="1:6" s="1" customFormat="1" ht="15.75" customHeight="1">
      <c r="A225" s="69"/>
      <c r="B225" s="69"/>
      <c r="C225" s="69"/>
      <c r="D225" s="69"/>
      <c r="E225" s="69"/>
      <c r="F225" s="70"/>
    </row>
    <row r="226" spans="1:6" s="1" customFormat="1" ht="15.75" customHeight="1">
      <c r="A226" s="69"/>
      <c r="B226" s="69"/>
      <c r="C226" s="69"/>
      <c r="D226" s="69"/>
      <c r="E226" s="69"/>
      <c r="F226" s="70"/>
    </row>
    <row r="227" spans="1:6" s="1" customFormat="1" ht="15.75" customHeight="1">
      <c r="A227" s="69"/>
      <c r="B227" s="69"/>
      <c r="C227" s="69"/>
      <c r="D227" s="69"/>
      <c r="E227" s="69"/>
      <c r="F227" s="70"/>
    </row>
    <row r="228" spans="1:6" s="1" customFormat="1" ht="15.75" customHeight="1">
      <c r="A228" s="69"/>
      <c r="B228" s="69"/>
      <c r="C228" s="69"/>
      <c r="D228" s="69"/>
      <c r="E228" s="69"/>
      <c r="F228" s="70"/>
    </row>
    <row r="229" spans="1:6" s="1" customFormat="1" ht="15.75" customHeight="1">
      <c r="A229" s="69"/>
      <c r="B229" s="69"/>
      <c r="C229" s="69"/>
      <c r="D229" s="69"/>
      <c r="E229" s="69"/>
      <c r="F229" s="70"/>
    </row>
    <row r="230" spans="1:6" s="1" customFormat="1" ht="15.75" customHeight="1">
      <c r="A230" s="69"/>
      <c r="B230" s="69"/>
      <c r="C230" s="69"/>
      <c r="D230" s="69"/>
      <c r="E230" s="69"/>
      <c r="F230" s="70"/>
    </row>
    <row r="231" spans="1:6" s="1" customFormat="1" ht="15.75" customHeight="1">
      <c r="A231" s="69"/>
      <c r="B231" s="69"/>
      <c r="C231" s="69"/>
      <c r="D231" s="69"/>
      <c r="E231" s="69"/>
      <c r="F231" s="70"/>
    </row>
    <row r="232" spans="1:6" s="1" customFormat="1" ht="15.75" customHeight="1">
      <c r="A232" s="69"/>
      <c r="B232" s="69"/>
      <c r="C232" s="69"/>
      <c r="D232" s="69"/>
      <c r="E232" s="69"/>
      <c r="F232" s="70"/>
    </row>
    <row r="233" spans="1:6" s="1" customFormat="1" ht="15.75" customHeight="1">
      <c r="A233" s="69"/>
      <c r="B233" s="69"/>
      <c r="C233" s="69"/>
      <c r="D233" s="69"/>
      <c r="E233" s="69"/>
      <c r="F233" s="70"/>
    </row>
    <row r="234" spans="1:6" s="1" customFormat="1" ht="15.75" customHeight="1">
      <c r="A234" s="69"/>
      <c r="B234" s="69"/>
      <c r="C234" s="69"/>
      <c r="D234" s="69"/>
      <c r="E234" s="69"/>
      <c r="F234" s="70"/>
    </row>
    <row r="235" spans="1:6" s="1" customFormat="1" ht="15.75" customHeight="1">
      <c r="A235" s="69"/>
      <c r="B235" s="69"/>
      <c r="C235" s="69"/>
      <c r="D235" s="69"/>
      <c r="E235" s="69"/>
      <c r="F235" s="70"/>
    </row>
    <row r="236" spans="1:6" s="1" customFormat="1" ht="15.75" customHeight="1">
      <c r="A236" s="69"/>
      <c r="B236" s="69"/>
      <c r="C236" s="69"/>
      <c r="D236" s="69"/>
      <c r="E236" s="69"/>
      <c r="F236" s="70"/>
    </row>
    <row r="237" spans="1:6" s="1" customFormat="1" ht="15.75" customHeight="1">
      <c r="A237" s="69"/>
      <c r="B237" s="69"/>
      <c r="C237" s="69"/>
      <c r="D237" s="69"/>
      <c r="E237" s="69"/>
      <c r="F237" s="70"/>
    </row>
    <row r="238" spans="1:6" s="1" customFormat="1" ht="15.75" customHeight="1">
      <c r="A238" s="69"/>
      <c r="B238" s="69"/>
      <c r="C238" s="69"/>
      <c r="D238" s="69"/>
      <c r="E238" s="69"/>
      <c r="F238" s="70"/>
    </row>
    <row r="239" spans="1:6" s="1" customFormat="1" ht="15.75" customHeight="1">
      <c r="A239" s="69"/>
      <c r="B239" s="69"/>
      <c r="C239" s="69"/>
      <c r="D239" s="69"/>
      <c r="E239" s="69"/>
      <c r="F239" s="70"/>
    </row>
    <row r="240" spans="1:6" s="1" customFormat="1" ht="15.75" customHeight="1">
      <c r="A240" s="69"/>
      <c r="B240" s="69"/>
      <c r="C240" s="69"/>
      <c r="D240" s="69"/>
      <c r="E240" s="69"/>
      <c r="F240" s="70"/>
    </row>
    <row r="241" spans="1:6" s="1" customFormat="1" ht="15.75" customHeight="1">
      <c r="A241" s="69"/>
      <c r="B241" s="69"/>
      <c r="C241" s="69"/>
      <c r="D241" s="69"/>
      <c r="E241" s="69"/>
      <c r="F241" s="70"/>
    </row>
    <row r="242" spans="1:6" s="1" customFormat="1" ht="15.75" customHeight="1">
      <c r="A242" s="69"/>
      <c r="B242" s="69"/>
      <c r="C242" s="69"/>
      <c r="D242" s="69"/>
      <c r="E242" s="69"/>
      <c r="F242" s="70"/>
    </row>
    <row r="243" spans="1:6" s="1" customFormat="1" ht="15.75" customHeight="1">
      <c r="A243" s="69"/>
      <c r="B243" s="69"/>
      <c r="C243" s="69"/>
      <c r="D243" s="69"/>
      <c r="E243" s="69"/>
      <c r="F243" s="70"/>
    </row>
    <row r="244" spans="1:6" s="1" customFormat="1" ht="15.75" customHeight="1">
      <c r="A244" s="69"/>
      <c r="B244" s="69"/>
      <c r="C244" s="69"/>
      <c r="D244" s="69"/>
      <c r="E244" s="69"/>
      <c r="F244" s="70"/>
    </row>
    <row r="245" spans="1:6" s="1" customFormat="1" ht="15.75" customHeight="1">
      <c r="A245" s="69"/>
      <c r="B245" s="69"/>
      <c r="C245" s="69"/>
      <c r="D245" s="69"/>
      <c r="E245" s="69"/>
      <c r="F245" s="70"/>
    </row>
    <row r="246" spans="1:6" s="1" customFormat="1" ht="15.75" customHeight="1">
      <c r="A246" s="69"/>
      <c r="B246" s="69"/>
      <c r="C246" s="69"/>
      <c r="D246" s="69"/>
      <c r="E246" s="69"/>
      <c r="F246" s="70"/>
    </row>
    <row r="247" spans="1:6" s="1" customFormat="1" ht="15.75" customHeight="1">
      <c r="A247" s="69"/>
      <c r="B247" s="69"/>
      <c r="C247" s="69"/>
      <c r="D247" s="69"/>
      <c r="E247" s="69"/>
      <c r="F247" s="70"/>
    </row>
    <row r="248" spans="1:6" s="1" customFormat="1" ht="15.75" customHeight="1">
      <c r="A248" s="69"/>
      <c r="B248" s="69"/>
      <c r="C248" s="69"/>
      <c r="D248" s="69"/>
      <c r="E248" s="69"/>
      <c r="F248" s="70"/>
    </row>
    <row r="249" spans="1:6" s="1" customFormat="1" ht="15.75" customHeight="1">
      <c r="A249" s="69"/>
      <c r="B249" s="69"/>
      <c r="C249" s="69"/>
      <c r="D249" s="69"/>
      <c r="E249" s="69"/>
      <c r="F249" s="70"/>
    </row>
    <row r="250" spans="1:6" s="1" customFormat="1" ht="15.75" customHeight="1">
      <c r="A250" s="69"/>
      <c r="B250" s="69"/>
      <c r="C250" s="69"/>
      <c r="D250" s="69"/>
      <c r="E250" s="69"/>
      <c r="F250" s="70"/>
    </row>
    <row r="251" spans="1:6" s="1" customFormat="1" ht="15.75" customHeight="1">
      <c r="A251" s="69"/>
      <c r="B251" s="69"/>
      <c r="C251" s="69"/>
      <c r="D251" s="69"/>
      <c r="E251" s="69"/>
      <c r="F251" s="70"/>
    </row>
    <row r="252" spans="1:6" s="1" customFormat="1" ht="15.75" customHeight="1">
      <c r="A252" s="69"/>
      <c r="B252" s="69"/>
      <c r="C252" s="69"/>
      <c r="D252" s="69"/>
      <c r="E252" s="69"/>
      <c r="F252" s="70"/>
    </row>
    <row r="253" spans="1:6" s="1" customFormat="1" ht="15.75" customHeight="1">
      <c r="A253" s="69"/>
      <c r="B253" s="69"/>
      <c r="C253" s="69"/>
      <c r="D253" s="69"/>
      <c r="E253" s="69"/>
      <c r="F253" s="70"/>
    </row>
    <row r="254" spans="1:6" s="1" customFormat="1" ht="15.75" customHeight="1">
      <c r="A254" s="69"/>
      <c r="B254" s="69"/>
      <c r="C254" s="69"/>
      <c r="D254" s="69"/>
      <c r="E254" s="69"/>
      <c r="F254" s="70"/>
    </row>
    <row r="255" spans="1:6" s="1" customFormat="1" ht="15.75" customHeight="1">
      <c r="A255" s="69"/>
      <c r="B255" s="69"/>
      <c r="C255" s="69"/>
      <c r="D255" s="69"/>
      <c r="E255" s="69"/>
      <c r="F255" s="70"/>
    </row>
    <row r="256" spans="1:6" s="1" customFormat="1" ht="15.75" customHeight="1">
      <c r="A256" s="69"/>
      <c r="B256" s="69"/>
      <c r="C256" s="69"/>
      <c r="D256" s="69"/>
      <c r="E256" s="69"/>
      <c r="F256" s="70"/>
    </row>
    <row r="257" spans="1:6" s="1" customFormat="1" ht="15.75" customHeight="1">
      <c r="A257" s="69"/>
      <c r="B257" s="69"/>
      <c r="C257" s="69"/>
      <c r="D257" s="69"/>
      <c r="E257" s="69"/>
      <c r="F257" s="70"/>
    </row>
    <row r="258" spans="1:6" s="1" customFormat="1" ht="15.75" customHeight="1">
      <c r="A258" s="69"/>
      <c r="B258" s="69"/>
      <c r="C258" s="69"/>
      <c r="D258" s="69"/>
      <c r="E258" s="69"/>
      <c r="F258" s="70"/>
    </row>
    <row r="259" spans="1:6" s="1" customFormat="1" ht="15.75" customHeight="1">
      <c r="A259" s="69"/>
      <c r="B259" s="69"/>
      <c r="C259" s="69"/>
      <c r="D259" s="69"/>
      <c r="E259" s="69"/>
      <c r="F259" s="70"/>
    </row>
    <row r="260" spans="1:6" s="1" customFormat="1" ht="15.75" customHeight="1">
      <c r="A260" s="69"/>
      <c r="B260" s="69"/>
      <c r="C260" s="69"/>
      <c r="D260" s="69"/>
      <c r="E260" s="69"/>
      <c r="F260" s="70"/>
    </row>
    <row r="261" spans="1:6" s="1" customFormat="1" ht="15.75" customHeight="1">
      <c r="A261" s="69"/>
      <c r="B261" s="69"/>
      <c r="C261" s="69"/>
      <c r="D261" s="69"/>
      <c r="E261" s="69"/>
      <c r="F261" s="70"/>
    </row>
    <row r="262" spans="1:6" s="1" customFormat="1" ht="15.75" customHeight="1">
      <c r="A262" s="69"/>
      <c r="B262" s="69"/>
      <c r="C262" s="69"/>
      <c r="D262" s="69"/>
      <c r="E262" s="69"/>
      <c r="F262" s="70"/>
    </row>
    <row r="263" spans="1:6" s="1" customFormat="1" ht="15.75" customHeight="1">
      <c r="A263" s="69"/>
      <c r="B263" s="69"/>
      <c r="C263" s="69"/>
      <c r="D263" s="69"/>
      <c r="E263" s="69"/>
      <c r="F263" s="70"/>
    </row>
    <row r="264" spans="1:6" s="1" customFormat="1" ht="15.75" customHeight="1">
      <c r="A264" s="69"/>
      <c r="B264" s="69"/>
      <c r="C264" s="69"/>
      <c r="D264" s="69"/>
      <c r="E264" s="69"/>
      <c r="F264" s="70"/>
    </row>
    <row r="265" spans="1:6" s="1" customFormat="1" ht="15.75" customHeight="1">
      <c r="A265" s="69"/>
      <c r="B265" s="69"/>
      <c r="C265" s="69"/>
      <c r="D265" s="69"/>
      <c r="E265" s="69"/>
      <c r="F265" s="70"/>
    </row>
    <row r="266" spans="1:6" s="1" customFormat="1" ht="15.75" customHeight="1">
      <c r="A266" s="69"/>
      <c r="B266" s="69"/>
      <c r="C266" s="69"/>
      <c r="D266" s="69"/>
      <c r="E266" s="69"/>
      <c r="F266" s="70"/>
    </row>
    <row r="267" spans="1:6" s="1" customFormat="1" ht="15.75" customHeight="1">
      <c r="A267" s="69"/>
      <c r="B267" s="69"/>
      <c r="C267" s="69"/>
      <c r="D267" s="69"/>
      <c r="E267" s="69"/>
      <c r="F267" s="70"/>
    </row>
    <row r="268" spans="1:6" s="1" customFormat="1" ht="15.75" customHeight="1">
      <c r="A268" s="69"/>
      <c r="B268" s="69"/>
      <c r="C268" s="69"/>
      <c r="D268" s="69"/>
      <c r="E268" s="69"/>
      <c r="F268" s="70"/>
    </row>
    <row r="269" spans="1:6" s="1" customFormat="1" ht="15.75" customHeight="1">
      <c r="A269" s="69"/>
      <c r="B269" s="69"/>
      <c r="C269" s="69"/>
      <c r="D269" s="69"/>
      <c r="E269" s="69"/>
      <c r="F269" s="70"/>
    </row>
    <row r="270" spans="1:6" s="1" customFormat="1" ht="15.75" customHeight="1">
      <c r="A270" s="69"/>
      <c r="B270" s="69"/>
      <c r="C270" s="69"/>
      <c r="D270" s="69"/>
      <c r="E270" s="69"/>
      <c r="F270" s="70"/>
    </row>
    <row r="271" spans="1:6" s="1" customFormat="1" ht="15.75" customHeight="1">
      <c r="A271" s="69"/>
      <c r="B271" s="69"/>
      <c r="C271" s="69"/>
      <c r="D271" s="69"/>
      <c r="E271" s="69"/>
      <c r="F271" s="70"/>
    </row>
    <row r="272" spans="1:6" s="1" customFormat="1" ht="15.75" customHeight="1">
      <c r="A272" s="69"/>
      <c r="B272" s="69"/>
      <c r="C272" s="69"/>
      <c r="D272" s="69"/>
      <c r="E272" s="69"/>
      <c r="F272" s="70"/>
    </row>
    <row r="273" spans="1:6" s="1" customFormat="1" ht="15.75" customHeight="1">
      <c r="A273" s="69"/>
      <c r="B273" s="69"/>
      <c r="C273" s="69"/>
      <c r="D273" s="69"/>
      <c r="E273" s="69"/>
      <c r="F273" s="70"/>
    </row>
    <row r="274" spans="1:6" s="1" customFormat="1" ht="15.75" customHeight="1">
      <c r="A274" s="69"/>
      <c r="B274" s="69"/>
      <c r="C274" s="69"/>
      <c r="D274" s="69"/>
      <c r="E274" s="69"/>
      <c r="F274" s="70"/>
    </row>
    <row r="275" spans="1:6" s="1" customFormat="1" ht="15.75" customHeight="1">
      <c r="A275" s="69"/>
      <c r="B275" s="69"/>
      <c r="C275" s="69"/>
      <c r="D275" s="69"/>
      <c r="E275" s="69"/>
      <c r="F275" s="70"/>
    </row>
    <row r="276" spans="1:6" s="1" customFormat="1" ht="15.75" customHeight="1">
      <c r="A276" s="69"/>
      <c r="B276" s="69"/>
      <c r="C276" s="69"/>
      <c r="D276" s="69"/>
      <c r="E276" s="69"/>
      <c r="F276" s="70"/>
    </row>
    <row r="277" spans="1:6" s="1" customFormat="1" ht="15.75" customHeight="1">
      <c r="A277" s="69"/>
      <c r="B277" s="69"/>
      <c r="C277" s="69"/>
      <c r="D277" s="69"/>
      <c r="E277" s="69"/>
      <c r="F277" s="70"/>
    </row>
    <row r="278" spans="1:6" s="1" customFormat="1" ht="15.75" customHeight="1">
      <c r="A278" s="69"/>
      <c r="B278" s="69"/>
      <c r="C278" s="69"/>
      <c r="D278" s="69"/>
      <c r="E278" s="69"/>
      <c r="F278" s="70"/>
    </row>
    <row r="279" spans="1:6" s="1" customFormat="1" ht="15.75" customHeight="1">
      <c r="A279" s="69"/>
      <c r="B279" s="69"/>
      <c r="C279" s="69"/>
      <c r="D279" s="69"/>
      <c r="E279" s="69"/>
      <c r="F279" s="70"/>
    </row>
    <row r="280" spans="1:6" s="1" customFormat="1" ht="15.75" customHeight="1">
      <c r="A280" s="69"/>
      <c r="B280" s="69"/>
      <c r="C280" s="69"/>
      <c r="D280" s="69"/>
      <c r="E280" s="69"/>
      <c r="F280" s="70"/>
    </row>
    <row r="281" spans="1:6" s="1" customFormat="1" ht="15.75" customHeight="1">
      <c r="A281" s="69"/>
      <c r="B281" s="69"/>
      <c r="C281" s="69"/>
      <c r="D281" s="69"/>
      <c r="E281" s="69"/>
      <c r="F281" s="70"/>
    </row>
    <row r="282" spans="1:6" s="1" customFormat="1" ht="15.75" customHeight="1">
      <c r="A282" s="69"/>
      <c r="B282" s="69"/>
      <c r="C282" s="69"/>
      <c r="D282" s="69"/>
      <c r="E282" s="69"/>
      <c r="F282" s="70"/>
    </row>
    <row r="283" spans="1:6" s="1" customFormat="1" ht="15.75" customHeight="1">
      <c r="A283" s="69"/>
      <c r="B283" s="69"/>
      <c r="C283" s="69"/>
      <c r="D283" s="69"/>
      <c r="E283" s="69"/>
      <c r="F283" s="70"/>
    </row>
    <row r="284" spans="1:6" s="1" customFormat="1" ht="15.75" customHeight="1">
      <c r="A284" s="69"/>
      <c r="B284" s="69"/>
      <c r="C284" s="69"/>
      <c r="D284" s="69"/>
      <c r="E284" s="69"/>
      <c r="F284" s="70"/>
    </row>
    <row r="285" spans="1:6" s="1" customFormat="1" ht="15.75" customHeight="1">
      <c r="A285" s="69"/>
      <c r="B285" s="69"/>
      <c r="C285" s="69"/>
      <c r="D285" s="69"/>
      <c r="E285" s="69"/>
      <c r="F285" s="70"/>
    </row>
    <row r="286" spans="1:6" s="1" customFormat="1" ht="15.75" customHeight="1">
      <c r="A286" s="69"/>
      <c r="B286" s="69"/>
      <c r="C286" s="69"/>
      <c r="D286" s="69"/>
      <c r="E286" s="69"/>
      <c r="F286" s="70"/>
    </row>
    <row r="287" spans="1:6" s="1" customFormat="1" ht="15.75" customHeight="1">
      <c r="A287" s="69"/>
      <c r="B287" s="69"/>
      <c r="C287" s="69"/>
      <c r="D287" s="69"/>
      <c r="E287" s="69"/>
      <c r="F287" s="70"/>
    </row>
    <row r="288" spans="1:6" s="1" customFormat="1" ht="15.75" customHeight="1">
      <c r="A288" s="69"/>
      <c r="B288" s="69"/>
      <c r="C288" s="69"/>
      <c r="D288" s="69"/>
      <c r="E288" s="69"/>
      <c r="F288" s="70"/>
    </row>
    <row r="289" spans="1:6" s="1" customFormat="1" ht="15.75" customHeight="1">
      <c r="A289" s="69"/>
      <c r="B289" s="69"/>
      <c r="C289" s="69"/>
      <c r="D289" s="69"/>
      <c r="E289" s="69"/>
      <c r="F289" s="70"/>
    </row>
    <row r="290" spans="1:6" s="1" customFormat="1" ht="15.75" customHeight="1">
      <c r="A290" s="69"/>
      <c r="B290" s="69"/>
      <c r="C290" s="69"/>
      <c r="D290" s="69"/>
      <c r="E290" s="69"/>
      <c r="F290" s="70"/>
    </row>
    <row r="291" spans="1:6" s="1" customFormat="1" ht="15.75" customHeight="1">
      <c r="A291" s="69"/>
      <c r="B291" s="69"/>
      <c r="C291" s="69"/>
      <c r="D291" s="69"/>
      <c r="E291" s="69"/>
      <c r="F291" s="70"/>
    </row>
    <row r="292" spans="1:6" s="1" customFormat="1" ht="15.75" customHeight="1">
      <c r="A292" s="69"/>
      <c r="B292" s="69"/>
      <c r="C292" s="69"/>
      <c r="D292" s="69"/>
      <c r="E292" s="69"/>
      <c r="F292" s="70"/>
    </row>
    <row r="293" spans="1:6" s="1" customFormat="1" ht="15.75" customHeight="1">
      <c r="A293" s="69"/>
      <c r="B293" s="69"/>
      <c r="C293" s="69"/>
      <c r="D293" s="69"/>
      <c r="E293" s="69"/>
      <c r="F293" s="70"/>
    </row>
    <row r="294" spans="1:6" s="1" customFormat="1" ht="15.75" customHeight="1">
      <c r="A294" s="69"/>
      <c r="B294" s="69"/>
      <c r="C294" s="69"/>
      <c r="D294" s="69"/>
      <c r="E294" s="69"/>
      <c r="F294" s="70"/>
    </row>
    <row r="295" spans="1:6" s="1" customFormat="1" ht="15.75" customHeight="1">
      <c r="A295" s="69"/>
      <c r="B295" s="69"/>
      <c r="C295" s="69"/>
      <c r="D295" s="69"/>
      <c r="E295" s="69"/>
      <c r="F295" s="70"/>
    </row>
    <row r="296" spans="1:6" s="1" customFormat="1" ht="15.75" customHeight="1">
      <c r="A296" s="69"/>
      <c r="B296" s="69"/>
      <c r="C296" s="69"/>
      <c r="D296" s="69"/>
      <c r="E296" s="69"/>
      <c r="F296" s="70"/>
    </row>
    <row r="297" spans="1:6" s="1" customFormat="1" ht="15.75" customHeight="1">
      <c r="A297" s="69"/>
      <c r="B297" s="69"/>
      <c r="C297" s="69"/>
      <c r="D297" s="69"/>
      <c r="E297" s="69"/>
      <c r="F297" s="70"/>
    </row>
    <row r="298" spans="1:6" s="1" customFormat="1" ht="15.75" customHeight="1">
      <c r="A298" s="69"/>
      <c r="B298" s="69"/>
      <c r="C298" s="69"/>
      <c r="D298" s="69"/>
      <c r="E298" s="69"/>
      <c r="F298" s="70"/>
    </row>
    <row r="299" spans="1:6" s="1" customFormat="1" ht="15.75" customHeight="1">
      <c r="A299" s="69"/>
      <c r="B299" s="69"/>
      <c r="C299" s="69"/>
      <c r="D299" s="69"/>
      <c r="E299" s="69"/>
      <c r="F299" s="70"/>
    </row>
    <row r="300" spans="1:6" s="1" customFormat="1" ht="15.75" customHeight="1">
      <c r="A300" s="69"/>
      <c r="B300" s="69"/>
      <c r="C300" s="69"/>
      <c r="D300" s="69"/>
      <c r="E300" s="69"/>
      <c r="F300" s="70"/>
    </row>
    <row r="301" spans="1:6" s="1" customFormat="1" ht="15.75" customHeight="1">
      <c r="A301" s="69"/>
      <c r="B301" s="69"/>
      <c r="C301" s="69"/>
      <c r="D301" s="69"/>
      <c r="E301" s="69"/>
      <c r="F301" s="70"/>
    </row>
    <row r="302" spans="1:6" s="1" customFormat="1" ht="15.75" customHeight="1">
      <c r="A302" s="69"/>
      <c r="B302" s="69"/>
      <c r="C302" s="69"/>
      <c r="D302" s="69"/>
      <c r="E302" s="69"/>
      <c r="F302" s="70"/>
    </row>
    <row r="303" spans="1:6" s="1" customFormat="1" ht="15.75" customHeight="1">
      <c r="A303" s="69"/>
      <c r="B303" s="69"/>
      <c r="C303" s="69"/>
      <c r="D303" s="69"/>
      <c r="E303" s="69"/>
      <c r="F303" s="70"/>
    </row>
    <row r="304" spans="1:6" s="1" customFormat="1" ht="15.75" customHeight="1">
      <c r="A304" s="69"/>
      <c r="B304" s="69"/>
      <c r="C304" s="69"/>
      <c r="D304" s="69"/>
      <c r="E304" s="69"/>
      <c r="F304" s="70"/>
    </row>
    <row r="305" spans="1:6" s="1" customFormat="1" ht="15.75" customHeight="1">
      <c r="A305" s="69"/>
      <c r="B305" s="69"/>
      <c r="C305" s="69"/>
      <c r="D305" s="69"/>
      <c r="E305" s="69"/>
      <c r="F305" s="70"/>
    </row>
    <row r="306" spans="1:6" s="1" customFormat="1" ht="15.75" customHeight="1">
      <c r="A306" s="69"/>
      <c r="B306" s="69"/>
      <c r="C306" s="69"/>
      <c r="D306" s="69"/>
      <c r="E306" s="69"/>
      <c r="F306" s="70"/>
    </row>
    <row r="307" spans="1:6" s="1" customFormat="1" ht="15.75" customHeight="1">
      <c r="A307" s="69"/>
      <c r="B307" s="69"/>
      <c r="C307" s="69"/>
      <c r="D307" s="69"/>
      <c r="E307" s="69"/>
      <c r="F307" s="70"/>
    </row>
    <row r="308" spans="1:6" s="1" customFormat="1" ht="15.75" customHeight="1">
      <c r="A308" s="69"/>
      <c r="B308" s="69"/>
      <c r="C308" s="69"/>
      <c r="D308" s="69"/>
      <c r="E308" s="69"/>
      <c r="F308" s="70"/>
    </row>
    <row r="309" spans="1:6" s="1" customFormat="1" ht="15.75" customHeight="1">
      <c r="A309" s="69"/>
      <c r="B309" s="69"/>
      <c r="C309" s="69"/>
      <c r="D309" s="69"/>
      <c r="E309" s="69"/>
      <c r="F309" s="70"/>
    </row>
    <row r="310" spans="1:6" s="1" customFormat="1" ht="15.75" customHeight="1">
      <c r="A310" s="69"/>
      <c r="B310" s="69"/>
      <c r="C310" s="69"/>
      <c r="D310" s="69"/>
      <c r="E310" s="69"/>
      <c r="F310" s="70"/>
    </row>
    <row r="311" spans="1:6" s="1" customFormat="1" ht="15.75" customHeight="1">
      <c r="A311" s="69"/>
      <c r="B311" s="69"/>
      <c r="C311" s="69"/>
      <c r="D311" s="69"/>
      <c r="E311" s="69"/>
      <c r="F311" s="70"/>
    </row>
    <row r="312" spans="1:6" s="1" customFormat="1" ht="15.75" customHeight="1">
      <c r="A312" s="69"/>
      <c r="B312" s="69"/>
      <c r="C312" s="69"/>
      <c r="D312" s="69"/>
      <c r="E312" s="69"/>
      <c r="F312" s="70"/>
    </row>
    <row r="313" spans="1:6" s="1" customFormat="1" ht="15.75" customHeight="1">
      <c r="A313" s="69"/>
      <c r="B313" s="69"/>
      <c r="C313" s="69"/>
      <c r="D313" s="69"/>
      <c r="E313" s="69"/>
      <c r="F313" s="70"/>
    </row>
    <row r="314" spans="1:6" s="1" customFormat="1" ht="15.75" customHeight="1">
      <c r="A314" s="69"/>
      <c r="B314" s="69"/>
      <c r="C314" s="69"/>
      <c r="D314" s="69"/>
      <c r="E314" s="69"/>
      <c r="F314" s="70"/>
    </row>
    <row r="315" spans="1:6" ht="15.75" customHeight="1"/>
    <row r="316" spans="1:6" ht="15.75" customHeight="1"/>
    <row r="317" spans="1:6" ht="15.75" customHeight="1"/>
    <row r="318" spans="1:6" ht="15.75" customHeight="1"/>
    <row r="319" spans="1:6" ht="15.75" customHeight="1"/>
    <row r="320" spans="1: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algorithmName="SHA-512" hashValue="f2iJby8/zde2FW4z12gPm4Jgnzcpw0GONryeHD4P8cLMhhpHrLRu/G1ooaE7j/Pvb36B/9joqbW2tM5FyyMP8A==" saltValue="Nmw+3uMR8UEVX2BVdeUWWA==" spinCount="100000" sheet="1" objects="1" scenarios="1" selectLockedCells="1" selectUnlockedCells="1"/>
  <mergeCells count="7">
    <mergeCell ref="A17:F17"/>
    <mergeCell ref="B2:E2"/>
    <mergeCell ref="G4:J4"/>
    <mergeCell ref="L4:M4"/>
    <mergeCell ref="A5:F5"/>
    <mergeCell ref="A8:F8"/>
    <mergeCell ref="A13:F13"/>
  </mergeCells>
  <conditionalFormatting sqref="F6:F7 F9:F12 F14:F16 F18:F20">
    <cfRule type="cellIs" dxfId="2" priority="1" operator="between">
      <formula>1</formula>
      <formula>4</formula>
    </cfRule>
    <cfRule type="cellIs" dxfId="1" priority="2" operator="equal">
      <formula>"Incomplete entry"</formula>
    </cfRule>
    <cfRule type="cellIs" dxfId="0" priority="3" operator="equal">
      <formula>"Duplicate entry"</formula>
    </cfRule>
  </conditionalFormatting>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showRowColHeaders="0" zoomScaleNormal="100" zoomScalePageLayoutView="70" workbookViewId="0">
      <selection activeCell="C1" sqref="C1"/>
    </sheetView>
  </sheetViews>
  <sheetFormatPr defaultColWidth="9" defaultRowHeight="15"/>
  <cols>
    <col min="1" max="1" width="5.625" style="30" customWidth="1"/>
    <col min="2" max="2" width="45.125" style="30" customWidth="1"/>
    <col min="3" max="3" width="19.25" style="30" customWidth="1"/>
    <col min="4" max="12" width="7.125" style="30" customWidth="1"/>
    <col min="13" max="13" width="6" style="30" customWidth="1"/>
    <col min="14" max="17" width="12.75" style="30" customWidth="1"/>
    <col min="18" max="18" width="13.625" style="30" customWidth="1"/>
    <col min="19" max="16384" width="9" style="30"/>
  </cols>
  <sheetData>
    <row r="1" spans="1:12" s="19" customFormat="1" ht="36" customHeight="1">
      <c r="A1" s="18"/>
      <c r="B1" s="71" t="s">
        <v>361</v>
      </c>
      <c r="C1" s="18"/>
      <c r="D1" s="18"/>
      <c r="E1" s="18"/>
      <c r="F1" s="18"/>
      <c r="G1" s="18"/>
      <c r="H1" s="18"/>
      <c r="I1" s="18"/>
      <c r="J1" s="18"/>
      <c r="K1" s="18"/>
      <c r="L1" s="18"/>
    </row>
    <row r="2" spans="1:12" s="19" customFormat="1"/>
    <row r="3" spans="1:12" s="19" customFormat="1"/>
    <row r="4" spans="1:12" s="19" customFormat="1"/>
    <row r="5" spans="1:12" s="19" customFormat="1"/>
    <row r="6" spans="1:12" s="19" customFormat="1"/>
    <row r="7" spans="1:12" s="19" customFormat="1"/>
    <row r="8" spans="1:12" s="19" customFormat="1" ht="36.75" customHeight="1"/>
    <row r="9" spans="1:12" s="19" customFormat="1"/>
    <row r="10" spans="1:12" s="19" customFormat="1" ht="48.75" customHeight="1"/>
    <row r="11" spans="1:12" s="19" customFormat="1"/>
    <row r="12" spans="1:12" s="19" customFormat="1"/>
    <row r="13" spans="1:12" s="19" customFormat="1"/>
    <row r="14" spans="1:12" s="19" customFormat="1" ht="36.75" customHeight="1"/>
    <row r="15" spans="1:12" s="19" customFormat="1"/>
    <row r="16" spans="1:12" s="19" customFormat="1"/>
    <row r="17" s="19" customFormat="1"/>
    <row r="18" s="19" customFormat="1"/>
    <row r="19" s="19" customFormat="1"/>
  </sheetData>
  <sheetProtection algorithmName="SHA-512" hashValue="KJVGbpN0i16XHivm+GAoV7E5QfnKICr/9QpsGr0Y9y7zcK3No8X9EQnYb1ojItAknncgfJ7yChELzLGQtTzJPA==" saltValue="gsUlweVAsx8z3LBxYxWVaQ==" spinCount="100000" sheet="1" objects="1" scenarios="1" selectLockedCells="1" selectUnlockedCells="1"/>
  <pageMargins left="0.7" right="0.7" top="0.75" bottom="0.75" header="0.3" footer="0.3"/>
  <pageSetup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zoomScale="90" zoomScaleNormal="90" zoomScalePageLayoutView="70" workbookViewId="0">
      <pane ySplit="2" topLeftCell="A3" activePane="bottomLeft" state="frozen"/>
      <selection pane="bottomLeft" activeCell="D5" sqref="D5"/>
    </sheetView>
  </sheetViews>
  <sheetFormatPr defaultColWidth="9" defaultRowHeight="15"/>
  <cols>
    <col min="1" max="1" width="3.75" style="30" customWidth="1"/>
    <col min="2" max="2" width="67.25" style="30" customWidth="1"/>
    <col min="3" max="3" width="19.25" style="30" customWidth="1"/>
    <col min="4" max="4" width="19.25" style="43" customWidth="1"/>
    <col min="5" max="5" width="27.25" style="43" customWidth="1"/>
    <col min="6" max="16384" width="9" style="30"/>
  </cols>
  <sheetData>
    <row r="1" spans="1:6" s="25" customFormat="1">
      <c r="A1" s="33" t="s">
        <v>254</v>
      </c>
      <c r="B1" s="33"/>
      <c r="C1" s="33"/>
      <c r="D1" s="39"/>
      <c r="E1" s="39"/>
    </row>
    <row r="2" spans="1:6" s="25" customFormat="1">
      <c r="A2" s="33"/>
      <c r="B2" s="33" t="s">
        <v>171</v>
      </c>
      <c r="C2" s="33" t="s">
        <v>243</v>
      </c>
      <c r="D2" s="39" t="s">
        <v>253</v>
      </c>
      <c r="E2" s="39" t="s">
        <v>260</v>
      </c>
    </row>
    <row r="3" spans="1:6" s="22" customFormat="1" ht="15.75">
      <c r="A3" s="20" t="s">
        <v>169</v>
      </c>
      <c r="B3" s="21"/>
      <c r="C3" s="21"/>
      <c r="D3" s="40"/>
      <c r="E3" s="40"/>
    </row>
    <row r="4" spans="1:6" s="25" customFormat="1">
      <c r="A4" s="23" t="s">
        <v>170</v>
      </c>
      <c r="B4" s="24"/>
      <c r="C4" s="23" t="s">
        <v>244</v>
      </c>
      <c r="D4" s="41"/>
      <c r="E4" s="41" t="str">
        <f>CONCATENATE(E5,E6,E7,E8)</f>
        <v>N/AN/AN/AN/A</v>
      </c>
      <c r="F4" s="32"/>
    </row>
    <row r="5" spans="1:6" s="29" customFormat="1" ht="24">
      <c r="A5" s="26" t="s">
        <v>181</v>
      </c>
      <c r="B5" s="27" t="s">
        <v>134</v>
      </c>
      <c r="C5" s="28" t="s">
        <v>182</v>
      </c>
      <c r="D5" s="42" t="str">
        <f>IF(AND('Human Capacity for PEPFAR SI'!G5="x",'Human Capacity for PEPFAR SI'!D5="x"),"Duplicate",IF('Human Capacity for PEPFAR SI'!G5="x","No",IF('Human Capacity for PEPFAR SI'!D5="x","Yes","Not answered")))</f>
        <v>Not answered</v>
      </c>
      <c r="E5" s="42" t="str">
        <f>IF(D5="No",1,IF(D5="Yes",4,IF(D5="Duplicate","Duplicate","N/A")))</f>
        <v>N/A</v>
      </c>
    </row>
    <row r="6" spans="1:6" s="29" customFormat="1" ht="24">
      <c r="A6" s="26" t="s">
        <v>183</v>
      </c>
      <c r="B6" s="27" t="s">
        <v>71</v>
      </c>
      <c r="C6" s="28" t="s">
        <v>184</v>
      </c>
      <c r="D6" s="42" t="str">
        <f>IF(COUNTIF('Human Capacity for PEPFAR SI'!D7:G7,"x")&gt;1,"Duplicate",IF('Human Capacity for PEPFAR SI'!G7="x","None",IF('Human Capacity for PEPFAR SI'!F7="x","Some",IF('Human Capacity for PEPFAR SI'!E7="x","Most",IF('Human Capacity for PEPFAR SI'!D7="x","All","Not answered")))))</f>
        <v>Not answered</v>
      </c>
      <c r="E6" s="42" t="str">
        <f>IF(D6="None",1,IF(D6="Some",2,IF(D6="Most",3,IF(D6="All",4,IF(D6="Duplicate","Duplicate","N/A")))))</f>
        <v>N/A</v>
      </c>
    </row>
    <row r="7" spans="1:6" s="29" customFormat="1" ht="36">
      <c r="A7" s="26" t="s">
        <v>185</v>
      </c>
      <c r="B7" s="27" t="s">
        <v>112</v>
      </c>
      <c r="C7" s="28" t="s">
        <v>186</v>
      </c>
      <c r="D7" s="42" t="str">
        <f>IF(COUNTIF('Human Capacity for PEPFAR SI'!D9:G9,"x")&gt;1,"Duplicate",IF('Human Capacity for PEPFAR SI'!G9="x","None",IF('Human Capacity for PEPFAR SI'!F9="x","Some",IF('Human Capacity for PEPFAR SI'!E9="x","Most",IF('Human Capacity for PEPFAR SI'!D9="x","All","Not answered")))))</f>
        <v>Not answered</v>
      </c>
      <c r="E7" s="42" t="str">
        <f t="shared" ref="E7:E8" si="0">IF(D7="None",1,IF(D7="Some",2,IF(D7="Most",3,IF(D7="All",4,IF(D7="Duplicate","Duplicate","N/A")))))</f>
        <v>N/A</v>
      </c>
    </row>
    <row r="8" spans="1:6" s="29" customFormat="1" ht="24">
      <c r="A8" s="26" t="s">
        <v>187</v>
      </c>
      <c r="B8" s="27" t="s">
        <v>188</v>
      </c>
      <c r="C8" s="28" t="s">
        <v>184</v>
      </c>
      <c r="D8" s="42" t="str">
        <f>IF(COUNTIF('Human Capacity for PEPFAR SI'!D11:G11,"x")&gt;1,"Duplicate",IF('Human Capacity for PEPFAR SI'!G11="x","None",IF('Human Capacity for PEPFAR SI'!F11="x","Some",IF('Human Capacity for PEPFAR SI'!E11="x","Most",IF('Human Capacity for PEPFAR SI'!D11="x","All","Not answered")))))</f>
        <v>Not answered</v>
      </c>
      <c r="E8" s="42" t="str">
        <f t="shared" si="0"/>
        <v>N/A</v>
      </c>
    </row>
    <row r="9" spans="1:6" s="25" customFormat="1">
      <c r="A9" s="23" t="s">
        <v>189</v>
      </c>
      <c r="B9" s="24"/>
      <c r="C9" s="23" t="s">
        <v>245</v>
      </c>
      <c r="D9" s="41"/>
      <c r="E9" s="41" t="e">
        <f>GEOMEAN(E10:E14)</f>
        <v>#NUM!</v>
      </c>
      <c r="F9" s="32"/>
    </row>
    <row r="10" spans="1:6" s="29" customFormat="1" ht="24">
      <c r="A10" s="26" t="s">
        <v>181</v>
      </c>
      <c r="B10" s="27" t="s">
        <v>70</v>
      </c>
      <c r="C10" s="28" t="s">
        <v>184</v>
      </c>
      <c r="D10" s="42" t="str">
        <f>IF(COUNTIF('Human Capacity for PEPFAR SI'!D15:G15,"x")&gt;1,"Duplicate",IF('Human Capacity for PEPFAR SI'!G15="x","None",IF('Human Capacity for PEPFAR SI'!F15="x","Some",IF('Human Capacity for PEPFAR SI'!E15="x","Most",IF('Human Capacity for PEPFAR SI'!D15="x","All","Not answered")))))</f>
        <v>Not answered</v>
      </c>
      <c r="E10" s="42" t="str">
        <f>IF(D10="None",1,IF(D10="Some",2,IF(D10="Most",3,IF(D10="All",4,IF(D10="Duplicate","Duplicate","N/A")))))</f>
        <v>N/A</v>
      </c>
    </row>
    <row r="11" spans="1:6" s="29" customFormat="1" ht="36">
      <c r="A11" s="26" t="s">
        <v>183</v>
      </c>
      <c r="B11" s="27" t="s">
        <v>190</v>
      </c>
      <c r="C11" s="28" t="s">
        <v>182</v>
      </c>
      <c r="D11" s="42" t="str">
        <f>IF(AND('Human Capacity for PEPFAR SI'!G17="x",'Human Capacity for PEPFAR SI'!D17="x"),"Duplicate",IF('Human Capacity for PEPFAR SI'!G17="x","No",IF('Human Capacity for PEPFAR SI'!D17="x","Yes","Not answered")))</f>
        <v>Not answered</v>
      </c>
      <c r="E11" s="42" t="str">
        <f>IF(D11="No",1,IF(D11="Yes",4,IF(D11="Duplicate","Duplicate","N/A")))</f>
        <v>N/A</v>
      </c>
    </row>
    <row r="12" spans="1:6" s="29" customFormat="1" ht="36">
      <c r="A12" s="26" t="s">
        <v>185</v>
      </c>
      <c r="B12" s="27" t="s">
        <v>156</v>
      </c>
      <c r="C12" s="28" t="s">
        <v>184</v>
      </c>
      <c r="D12" s="42" t="str">
        <f>IF(COUNTIF('Human Capacity for PEPFAR SI'!D19:G19,"x")&gt;1,"Duplicate",IF('Human Capacity for PEPFAR SI'!G19="x","None",IF('Human Capacity for PEPFAR SI'!F19="x","Some",IF('Human Capacity for PEPFAR SI'!E19="x","Most",IF('Human Capacity for PEPFAR SI'!D19="x","All","Not answered")))))</f>
        <v>Not answered</v>
      </c>
      <c r="E12" s="42" t="str">
        <f>IF(D12="None",1,IF(D12="Some",2,IF(D12="Most",3,IF(D12="All",4,IF(D12="Duplicate","Duplicate","N/A")))))</f>
        <v>N/A</v>
      </c>
    </row>
    <row r="13" spans="1:6" s="29" customFormat="1" ht="60">
      <c r="A13" s="26" t="s">
        <v>187</v>
      </c>
      <c r="B13" s="27" t="s">
        <v>26</v>
      </c>
      <c r="C13" s="28" t="s">
        <v>191</v>
      </c>
      <c r="D13" s="42" t="str">
        <f>IF(COUNTIF('Human Capacity for PEPFAR SI'!D21:G21,"x")&gt;1,"Duplicate",IF('Human Capacity for PEPFAR SI'!G21="x","None",IF('Human Capacity for PEPFAR SI'!F21="x","Some",IF('Human Capacity for PEPFAR SI'!E21="x","Most",IF('Human Capacity for PEPFAR SI'!D21="x","All","Not answered")))))</f>
        <v>Not answered</v>
      </c>
      <c r="E13" s="42" t="str">
        <f t="shared" ref="E13:E14" si="1">IF(D13="None",1,IF(D13="Some",2,IF(D13="Most",3,IF(D13="All",4,IF(D13="Duplicate","Duplicate","N/A")))))</f>
        <v>N/A</v>
      </c>
    </row>
    <row r="14" spans="1:6" s="29" customFormat="1" ht="36">
      <c r="A14" s="26" t="s">
        <v>192</v>
      </c>
      <c r="B14" s="27" t="s">
        <v>155</v>
      </c>
      <c r="C14" s="28" t="s">
        <v>184</v>
      </c>
      <c r="D14" s="42" t="str">
        <f>IF(COUNTIF('Human Capacity for PEPFAR SI'!D23:G23,"x")&gt;1,"Duplicate",IF('Human Capacity for PEPFAR SI'!G23="x","None",IF('Human Capacity for PEPFAR SI'!F23="x","Some",IF('Human Capacity for PEPFAR SI'!E23="x","Most",IF('Human Capacity for PEPFAR SI'!D23="x","All","Not answered")))))</f>
        <v>Not answered</v>
      </c>
      <c r="E14" s="42" t="str">
        <f t="shared" si="1"/>
        <v>N/A</v>
      </c>
    </row>
    <row r="15" spans="1:6" s="22" customFormat="1" ht="15.75">
      <c r="A15" s="20" t="s">
        <v>193</v>
      </c>
      <c r="B15" s="21"/>
      <c r="C15" s="21"/>
      <c r="D15" s="40"/>
      <c r="E15" s="40"/>
    </row>
    <row r="16" spans="1:6" s="25" customFormat="1">
      <c r="A16" s="23" t="s">
        <v>194</v>
      </c>
      <c r="B16" s="24"/>
      <c r="C16" s="23" t="s">
        <v>245</v>
      </c>
      <c r="D16" s="41"/>
      <c r="E16" s="41" t="e">
        <f>GEOMEAN(E17:E20)</f>
        <v>#NUM!</v>
      </c>
    </row>
    <row r="17" spans="1:5" ht="24">
      <c r="A17" s="26" t="s">
        <v>181</v>
      </c>
      <c r="B17" s="27" t="s">
        <v>157</v>
      </c>
      <c r="C17" s="28" t="s">
        <v>195</v>
      </c>
      <c r="D17" s="42" t="str">
        <f>IF(COUNTIF('Org. Processes for PEPFAR SI'!D5:G5,"x")&gt;1,"Duplicate",IF('Org. Processes for PEPFAR SI'!G5="x","None",IF('Org. Processes for PEPFAR SI'!F5="x","Some",IF('Org. Processes for PEPFAR SI'!E5="x","Most",IF('Org. Processes for PEPFAR SI'!D5="x","All","Not answered")))))</f>
        <v>Not answered</v>
      </c>
      <c r="E17" s="42" t="str">
        <f>IF(D17="None",1,IF(D17="Some",2,IF(D17="Most",3,IF(D17="All",4,IF(D17="Duplicate","Duplicate","N/A")))))</f>
        <v>N/A</v>
      </c>
    </row>
    <row r="18" spans="1:5" ht="24">
      <c r="A18" s="26" t="s">
        <v>183</v>
      </c>
      <c r="B18" s="27" t="s">
        <v>158</v>
      </c>
      <c r="C18" s="28" t="s">
        <v>195</v>
      </c>
      <c r="D18" s="42" t="str">
        <f>IF(COUNTIF('Org. Processes for PEPFAR SI'!D7:G7,"x")&gt;1,"Duplicate",IF('Org. Processes for PEPFAR SI'!G7="x","None",IF('Org. Processes for PEPFAR SI'!F7="x","Some",IF('Org. Processes for PEPFAR SI'!E7="x","Most",IF('Org. Processes for PEPFAR SI'!D7="x","All","Not answered")))))</f>
        <v>Not answered</v>
      </c>
      <c r="E18" s="42" t="str">
        <f t="shared" ref="E18:E20" si="2">IF(D18="None",1,IF(D18="Some",2,IF(D18="Most",3,IF(D18="All",4,IF(D18="Duplicate","Duplicate","N/A")))))</f>
        <v>N/A</v>
      </c>
    </row>
    <row r="19" spans="1:5" ht="24">
      <c r="A19" s="26" t="s">
        <v>185</v>
      </c>
      <c r="B19" s="27" t="s">
        <v>159</v>
      </c>
      <c r="C19" s="28" t="s">
        <v>195</v>
      </c>
      <c r="D19" s="42" t="str">
        <f>IF(COUNTIF('Org. Processes for PEPFAR SI'!D9:G9,"x")&gt;1,"Duplicate",IF('Org. Processes for PEPFAR SI'!G9="x","None",IF('Org. Processes for PEPFAR SI'!F9="x","Some",IF('Org. Processes for PEPFAR SI'!E9="x","Most",IF('Org. Processes for PEPFAR SI'!D9="x","All","Not answered")))))</f>
        <v>Not answered</v>
      </c>
      <c r="E19" s="42" t="str">
        <f t="shared" si="2"/>
        <v>N/A</v>
      </c>
    </row>
    <row r="20" spans="1:5" ht="24">
      <c r="A20" s="26" t="s">
        <v>187</v>
      </c>
      <c r="B20" s="27" t="s">
        <v>29</v>
      </c>
      <c r="C20" s="28" t="s">
        <v>195</v>
      </c>
      <c r="D20" s="42" t="str">
        <f>IF(COUNTIF('Org. Processes for PEPFAR SI'!D11:G11,"x")&gt;1,"Duplicate",IF('Org. Processes for PEPFAR SI'!G11="x","None",IF('Org. Processes for PEPFAR SI'!F11="x","Some",IF('Org. Processes for PEPFAR SI'!E11="x","Most",IF('Org. Processes for PEPFAR SI'!D11="x","All","Not answered")))))</f>
        <v>Not answered</v>
      </c>
      <c r="E20" s="42" t="str">
        <f t="shared" si="2"/>
        <v>N/A</v>
      </c>
    </row>
    <row r="21" spans="1:5" s="25" customFormat="1">
      <c r="A21" s="23" t="s">
        <v>196</v>
      </c>
      <c r="B21" s="24"/>
      <c r="C21" s="23" t="s">
        <v>245</v>
      </c>
      <c r="D21" s="41"/>
      <c r="E21" s="41" t="e">
        <f>GEOMEAN(E22:E27)</f>
        <v>#NUM!</v>
      </c>
    </row>
    <row r="22" spans="1:5" ht="24">
      <c r="A22" s="26" t="s">
        <v>181</v>
      </c>
      <c r="B22" s="27" t="s">
        <v>199</v>
      </c>
      <c r="C22" s="28" t="s">
        <v>182</v>
      </c>
      <c r="D22" s="42" t="str">
        <f>IF(AND('Org. Processes for PEPFAR SI'!G15="x",'Org. Processes for PEPFAR SI'!D15="x"),"Duplicate",IF('Org. Processes for PEPFAR SI'!G15="x","No",IF('Org. Processes for PEPFAR SI'!D15="x","Yes","Not answered")))</f>
        <v>Not answered</v>
      </c>
      <c r="E22" s="42" t="str">
        <f>IF(D22="No",1,IF(D22="Yes",4,IF(D22="Duplicate","Duplicate","N/A")))</f>
        <v>N/A</v>
      </c>
    </row>
    <row r="23" spans="1:5" ht="36">
      <c r="A23" s="26" t="s">
        <v>183</v>
      </c>
      <c r="B23" s="27" t="s">
        <v>200</v>
      </c>
      <c r="C23" s="28" t="s">
        <v>195</v>
      </c>
      <c r="D23" s="42" t="str">
        <f>IF(COUNTIF('Org. Processes for PEPFAR SI'!D17:G17,"x")&gt;1,"Duplicate",IF('Org. Processes for PEPFAR SI'!G17="x","None",IF('Org. Processes for PEPFAR SI'!F17="x","Some",IF('Org. Processes for PEPFAR SI'!E17="x","Most",IF('Org. Processes for PEPFAR SI'!D17="x","All","Not answered")))))</f>
        <v>Not answered</v>
      </c>
      <c r="E23" s="42" t="str">
        <f t="shared" ref="E23:E25" si="3">IF(D23="None",1,IF(D23="Some",2,IF(D23="Most",3,IF(D23="All",4,IF(D23="Duplicate","Duplicate","N/A")))))</f>
        <v>N/A</v>
      </c>
    </row>
    <row r="24" spans="1:5" ht="24">
      <c r="A24" s="26" t="s">
        <v>185</v>
      </c>
      <c r="B24" s="27" t="s">
        <v>201</v>
      </c>
      <c r="C24" s="28" t="s">
        <v>195</v>
      </c>
      <c r="D24" s="42" t="str">
        <f>IF(COUNTIF('Org. Processes for PEPFAR SI'!D19:G19,"x")&gt;1,"Duplicate",IF('Org. Processes for PEPFAR SI'!G19="x","None",IF('Org. Processes for PEPFAR SI'!F19="x","Some",IF('Org. Processes for PEPFAR SI'!E19="x","Most",IF('Org. Processes for PEPFAR SI'!D19="x","All","Not answered")))))</f>
        <v>Not answered</v>
      </c>
      <c r="E24" s="42" t="str">
        <f t="shared" si="3"/>
        <v>N/A</v>
      </c>
    </row>
    <row r="25" spans="1:5" ht="36">
      <c r="A25" s="26" t="s">
        <v>187</v>
      </c>
      <c r="B25" s="27" t="s">
        <v>202</v>
      </c>
      <c r="C25" s="28" t="s">
        <v>195</v>
      </c>
      <c r="D25" s="42" t="str">
        <f>IF(COUNTIF('Org. Processes for PEPFAR SI'!D21:G21,"x")&gt;1,"Duplicate",IF('Org. Processes for PEPFAR SI'!G21="x","None",IF('Org. Processes for PEPFAR SI'!F21="x","Some",IF('Org. Processes for PEPFAR SI'!E21="x","Most",IF('Org. Processes for PEPFAR SI'!D21="x","All","Not answered")))))</f>
        <v>Not answered</v>
      </c>
      <c r="E25" s="42" t="str">
        <f t="shared" si="3"/>
        <v>N/A</v>
      </c>
    </row>
    <row r="26" spans="1:5" ht="24">
      <c r="A26" s="26" t="s">
        <v>192</v>
      </c>
      <c r="B26" s="27" t="s">
        <v>203</v>
      </c>
      <c r="C26" s="28" t="s">
        <v>182</v>
      </c>
      <c r="D26" s="42" t="str">
        <f>IF(AND('Org. Processes for PEPFAR SI'!G23="x",'Org. Processes for PEPFAR SI'!D23="x"),"Duplicate",IF('Org. Processes for PEPFAR SI'!G23="x","No",IF('Org. Processes for PEPFAR SI'!D23="x","Yes","Not answered")))</f>
        <v>Not answered</v>
      </c>
      <c r="E26" s="42" t="str">
        <f t="shared" ref="E26:E27" si="4">IF(D26="No",1,IF(D26="Yes",4,IF(D26="Duplicate","Duplicate","N/A")))</f>
        <v>N/A</v>
      </c>
    </row>
    <row r="27" spans="1:5" ht="36">
      <c r="A27" s="26" t="s">
        <v>204</v>
      </c>
      <c r="B27" s="27" t="s">
        <v>205</v>
      </c>
      <c r="C27" s="28" t="s">
        <v>182</v>
      </c>
      <c r="D27" s="42" t="str">
        <f>IF(AND('Org. Processes for PEPFAR SI'!G25="x",'Org. Processes for PEPFAR SI'!D25="x"),"Duplicate",IF('Org. Processes for PEPFAR SI'!G25="x","No",IF('Org. Processes for PEPFAR SI'!D25="x","Yes","Not answered")))</f>
        <v>Not answered</v>
      </c>
      <c r="E27" s="42" t="str">
        <f t="shared" si="4"/>
        <v>N/A</v>
      </c>
    </row>
    <row r="28" spans="1:5" s="25" customFormat="1">
      <c r="A28" s="23" t="s">
        <v>206</v>
      </c>
      <c r="B28" s="24"/>
      <c r="C28" s="23" t="s">
        <v>245</v>
      </c>
      <c r="D28" s="41"/>
      <c r="E28" s="41" t="e">
        <f>GEOMEAN(E29:E34)</f>
        <v>#NUM!</v>
      </c>
    </row>
    <row r="29" spans="1:5" ht="24">
      <c r="A29" s="26" t="s">
        <v>181</v>
      </c>
      <c r="B29" s="27" t="s">
        <v>109</v>
      </c>
      <c r="C29" s="28" t="s">
        <v>207</v>
      </c>
      <c r="D29" s="42" t="str">
        <f>IF(COUNTIF('Org. Processes for PEPFAR SI'!D29:G29,"x")&gt;1,"Duplicate",IF('Org. Processes for PEPFAR SI'!G29="x","None",IF('Org. Processes for PEPFAR SI'!F29="x","Some",IF('Org. Processes for PEPFAR SI'!E29="x","Most",IF('Org. Processes for PEPFAR SI'!D29="x","All","Not answered")))))</f>
        <v>Not answered</v>
      </c>
      <c r="E29" s="42" t="str">
        <f t="shared" ref="E29:E34" si="5">IF(D29="None",1,IF(D29="Some",2,IF(D29="Most",3,IF(D29="All",4,IF(D29="Duplicate","Duplicate","N/A")))))</f>
        <v>N/A</v>
      </c>
    </row>
    <row r="30" spans="1:5" ht="24">
      <c r="A30" s="26" t="s">
        <v>183</v>
      </c>
      <c r="B30" s="27" t="s">
        <v>110</v>
      </c>
      <c r="C30" s="28" t="s">
        <v>207</v>
      </c>
      <c r="D30" s="42" t="str">
        <f>IF(COUNTIF('Org. Processes for PEPFAR SI'!D31:G31,"x")&gt;1,"Duplicate",IF('Org. Processes for PEPFAR SI'!G31="x","None",IF('Org. Processes for PEPFAR SI'!F31="x","Some",IF('Org. Processes for PEPFAR SI'!E31="x","Most",IF('Org. Processes for PEPFAR SI'!D31="x","All","Not answered")))))</f>
        <v>Not answered</v>
      </c>
      <c r="E30" s="42" t="str">
        <f t="shared" si="5"/>
        <v>N/A</v>
      </c>
    </row>
    <row r="31" spans="1:5" ht="24">
      <c r="A31" s="26" t="s">
        <v>185</v>
      </c>
      <c r="B31" s="27" t="s">
        <v>208</v>
      </c>
      <c r="C31" s="28" t="s">
        <v>209</v>
      </c>
      <c r="D31" s="42" t="str">
        <f>IF(COUNTIF('Org. Processes for PEPFAR SI'!D33:G33,"x")&gt;1,"Duplicate",IF('Org. Processes for PEPFAR SI'!G33="x","None",IF('Org. Processes for PEPFAR SI'!F33="x","Some",IF('Org. Processes for PEPFAR SI'!E33="x","Most",IF('Org. Processes for PEPFAR SI'!D33="x","All","Not answered")))))</f>
        <v>Not answered</v>
      </c>
      <c r="E31" s="42" t="str">
        <f t="shared" si="5"/>
        <v>N/A</v>
      </c>
    </row>
    <row r="32" spans="1:5" ht="24">
      <c r="A32" s="26" t="s">
        <v>187</v>
      </c>
      <c r="B32" s="27" t="s">
        <v>68</v>
      </c>
      <c r="C32" s="28" t="s">
        <v>209</v>
      </c>
      <c r="D32" s="42" t="str">
        <f>IF(COUNTIF('Org. Processes for PEPFAR SI'!D35:G35,"x")&gt;1,"Duplicate",IF('Org. Processes for PEPFAR SI'!G35="x","None",IF('Org. Processes for PEPFAR SI'!F35="x","Some",IF('Org. Processes for PEPFAR SI'!E35="x","Most",IF('Org. Processes for PEPFAR SI'!D35="x","All","Not answered")))))</f>
        <v>Not answered</v>
      </c>
      <c r="E32" s="42" t="str">
        <f t="shared" si="5"/>
        <v>N/A</v>
      </c>
    </row>
    <row r="33" spans="1:6" ht="24">
      <c r="A33" s="26" t="s">
        <v>192</v>
      </c>
      <c r="B33" s="27" t="s">
        <v>210</v>
      </c>
      <c r="C33" s="28" t="s">
        <v>209</v>
      </c>
      <c r="D33" s="42" t="str">
        <f>IF(COUNTIF('Org. Processes for PEPFAR SI'!D37:G37,"x")&gt;1,"Duplicate",IF('Org. Processes for PEPFAR SI'!G37="x","None",IF('Org. Processes for PEPFAR SI'!F37="x","Some",IF('Org. Processes for PEPFAR SI'!E37="x","Most",IF('Org. Processes for PEPFAR SI'!D37="x","All","Not answered")))))</f>
        <v>Not answered</v>
      </c>
      <c r="E33" s="42" t="str">
        <f t="shared" si="5"/>
        <v>N/A</v>
      </c>
    </row>
    <row r="34" spans="1:6" ht="36">
      <c r="A34" s="31" t="s">
        <v>204</v>
      </c>
      <c r="B34" s="27" t="s">
        <v>104</v>
      </c>
      <c r="C34" s="28" t="s">
        <v>211</v>
      </c>
      <c r="D34" s="42" t="str">
        <f>IF(COUNTIF('Org. Processes for PEPFAR SI'!D39:G39,"x")&gt;1,"Duplicate",IF('Org. Processes for PEPFAR SI'!G39="x","None",IF('Org. Processes for PEPFAR SI'!F39="x","Some",IF('Org. Processes for PEPFAR SI'!E39="x","Most",IF('Org. Processes for PEPFAR SI'!D39="x","All","Not answered")))))</f>
        <v>Not answered</v>
      </c>
      <c r="E34" s="42" t="str">
        <f t="shared" si="5"/>
        <v>N/A</v>
      </c>
    </row>
    <row r="35" spans="1:6" s="25" customFormat="1">
      <c r="A35" s="23" t="s">
        <v>351</v>
      </c>
      <c r="B35" s="24"/>
      <c r="C35" s="23" t="s">
        <v>245</v>
      </c>
      <c r="D35" s="41"/>
      <c r="E35" s="41" t="e">
        <f>GEOMEAN(E36:E40)</f>
        <v>#NUM!</v>
      </c>
    </row>
    <row r="36" spans="1:6" ht="36">
      <c r="A36" s="26" t="s">
        <v>181</v>
      </c>
      <c r="B36" s="27" t="s">
        <v>137</v>
      </c>
      <c r="C36" s="28" t="s">
        <v>209</v>
      </c>
      <c r="D36" s="42" t="str">
        <f>IF(COUNTIF('Org. Processes for PEPFAR SI'!D43:G43,"x")&gt;1,"Duplicate",IF('Org. Processes for PEPFAR SI'!G43="x","None",IF('Org. Processes for PEPFAR SI'!F43="x","Some",IF('Org. Processes for PEPFAR SI'!E43="x","Most",IF('Org. Processes for PEPFAR SI'!D43="x","All","Not answered")))))</f>
        <v>Not answered</v>
      </c>
      <c r="E36" s="42" t="str">
        <f>IF(D36="None",1,IF(D36="Some",2,IF(D36="Most",3,IF(D36="All",4,IF(D36="Duplicate","Duplicate","N/A")))))</f>
        <v>N/A</v>
      </c>
    </row>
    <row r="37" spans="1:6" ht="36">
      <c r="A37" s="26" t="s">
        <v>183</v>
      </c>
      <c r="B37" s="27" t="s">
        <v>138</v>
      </c>
      <c r="C37" s="28" t="s">
        <v>207</v>
      </c>
      <c r="D37" s="42" t="str">
        <f>IF(COUNTIF('Org. Processes for PEPFAR SI'!D45:G45,"x")&gt;1,"Duplicate",IF('Org. Processes for PEPFAR SI'!G45="x","None",IF('Org. Processes for PEPFAR SI'!F45="x","Some",IF('Org. Processes for PEPFAR SI'!E45="x","Most",IF('Org. Processes for PEPFAR SI'!D45="x","All","Not answered")))))</f>
        <v>Not answered</v>
      </c>
      <c r="E37" s="42" t="str">
        <f t="shared" ref="E37:E40" si="6">IF(D37="None",1,IF(D37="Some",2,IF(D37="Most",3,IF(D37="All",4,IF(D37="Duplicate","Duplicate","N/A")))))</f>
        <v>N/A</v>
      </c>
    </row>
    <row r="38" spans="1:6" ht="36">
      <c r="A38" s="26" t="s">
        <v>185</v>
      </c>
      <c r="B38" s="27" t="s">
        <v>212</v>
      </c>
      <c r="C38" s="28" t="s">
        <v>209</v>
      </c>
      <c r="D38" s="42" t="str">
        <f>IF(COUNTIF('Org. Processes for PEPFAR SI'!D47:G47,"x")&gt;1,"Duplicate",IF('Org. Processes for PEPFAR SI'!G47="x","None",IF('Org. Processes for PEPFAR SI'!F47="x","Some",IF('Org. Processes for PEPFAR SI'!E47="x","Most",IF('Org. Processes for PEPFAR SI'!D47="x","All","Not answered")))))</f>
        <v>Not answered</v>
      </c>
      <c r="E38" s="42" t="str">
        <f t="shared" si="6"/>
        <v>N/A</v>
      </c>
    </row>
    <row r="39" spans="1:6" ht="36">
      <c r="A39" s="26" t="s">
        <v>187</v>
      </c>
      <c r="B39" s="27" t="s">
        <v>113</v>
      </c>
      <c r="C39" s="28" t="s">
        <v>209</v>
      </c>
      <c r="D39" s="42" t="str">
        <f>IF(COUNTIF('Org. Processes for PEPFAR SI'!D49:G49,"x")&gt;1,"Duplicate",IF('Org. Processes for PEPFAR SI'!G49="x","None",IF('Org. Processes for PEPFAR SI'!F49="x","Some",IF('Org. Processes for PEPFAR SI'!E49="x","Most",IF('Org. Processes for PEPFAR SI'!D49="x","All","Not answered")))))</f>
        <v>Not answered</v>
      </c>
      <c r="E39" s="42" t="str">
        <f t="shared" si="6"/>
        <v>N/A</v>
      </c>
    </row>
    <row r="40" spans="1:6" ht="24">
      <c r="A40" s="26" t="s">
        <v>192</v>
      </c>
      <c r="B40" s="27" t="s">
        <v>213</v>
      </c>
      <c r="C40" s="28" t="s">
        <v>214</v>
      </c>
      <c r="D40" s="42" t="str">
        <f>IF(COUNTIF('Org. Processes for PEPFAR SI'!D51:G51,"x")&gt;1,"Duplicate",IF('Org. Processes for PEPFAR SI'!G51="x","None",IF('Org. Processes for PEPFAR SI'!F51="x","Some",IF('Org. Processes for PEPFAR SI'!E51="x","Most",IF('Org. Processes for PEPFAR SI'!D51="x","All","Not answered")))))</f>
        <v>Not answered</v>
      </c>
      <c r="E40" s="42" t="str">
        <f t="shared" si="6"/>
        <v>N/A</v>
      </c>
    </row>
    <row r="41" spans="1:6" s="22" customFormat="1" ht="15.75">
      <c r="A41" s="20" t="s">
        <v>215</v>
      </c>
      <c r="B41" s="21"/>
      <c r="C41" s="21"/>
      <c r="D41" s="40"/>
      <c r="E41" s="40"/>
    </row>
    <row r="42" spans="1:6" s="25" customFormat="1">
      <c r="A42" s="23" t="s">
        <v>216</v>
      </c>
      <c r="B42" s="24"/>
      <c r="C42" s="23" t="s">
        <v>245</v>
      </c>
      <c r="D42" s="41"/>
      <c r="E42" s="41" t="e">
        <f>GEOMEAN(E43:E47)</f>
        <v>#NUM!</v>
      </c>
      <c r="F42" s="32"/>
    </row>
    <row r="43" spans="1:6" ht="24">
      <c r="A43" s="26" t="s">
        <v>181</v>
      </c>
      <c r="B43" s="27" t="s">
        <v>144</v>
      </c>
      <c r="C43" s="28" t="s">
        <v>195</v>
      </c>
      <c r="D43" s="42" t="str">
        <f>IF(COUNTIF('Tech, Infra, Syst. PEPFAR SI'!D5:G5,"x")&gt;1,"Duplicate",IF('Tech, Infra, Syst. PEPFAR SI'!G5="x","None",IF('Tech, Infra, Syst. PEPFAR SI'!F5="x","Some",IF('Tech, Infra, Syst. PEPFAR SI'!E5="x","Most",IF('Tech, Infra, Syst. PEPFAR SI'!D5="x","All","Not answered")))))</f>
        <v>Not answered</v>
      </c>
      <c r="E43" s="42" t="str">
        <f>IF(D43="None",1,IF(D43="Some",2,IF(D43="Most",3,IF(D43="All",4,IF(D43="Duplicate","Duplicate","N/A")))))</f>
        <v>N/A</v>
      </c>
    </row>
    <row r="44" spans="1:6" ht="24">
      <c r="A44" s="26" t="s">
        <v>183</v>
      </c>
      <c r="B44" s="27" t="s">
        <v>143</v>
      </c>
      <c r="C44" s="28" t="s">
        <v>195</v>
      </c>
      <c r="D44" s="42" t="str">
        <f>IF(COUNTIF('Tech, Infra, Syst. PEPFAR SI'!D7:G7,"x")&gt;1,"Duplicate",IF('Tech, Infra, Syst. PEPFAR SI'!G7="x","None",IF('Tech, Infra, Syst. PEPFAR SI'!F7="x","Some",IF('Tech, Infra, Syst. PEPFAR SI'!E7="x","Most",IF('Tech, Infra, Syst. PEPFAR SI'!D7="x","All","Not answered")))))</f>
        <v>Not answered</v>
      </c>
      <c r="E44" s="42" t="str">
        <f>IF(D44="None",1,IF(D44="Some",2,IF(D44="Most",3,IF(D44="All",4,IF(D44="Duplicate","Duplicate","N/A")))))</f>
        <v>N/A</v>
      </c>
    </row>
    <row r="45" spans="1:6" ht="24">
      <c r="A45" s="26" t="s">
        <v>185</v>
      </c>
      <c r="B45" s="27" t="s">
        <v>217</v>
      </c>
      <c r="C45" s="28" t="s">
        <v>182</v>
      </c>
      <c r="D45" s="42" t="str">
        <f>IF(AND('Tech, Infra, Syst. PEPFAR SI'!G9="x",'Tech, Infra, Syst. PEPFAR SI'!D9="x"),"Duplicate",IF('Tech, Infra, Syst. PEPFAR SI'!G9="x","No",IF('Tech, Infra, Syst. PEPFAR SI'!D9="x","Yes","Not answered")))</f>
        <v>Not answered</v>
      </c>
      <c r="E45" s="42" t="str">
        <f t="shared" ref="E45" si="7">IF(D45="No",1,IF(D45="Yes",4,IF(D45="Duplicate","Duplicate","N/A")))</f>
        <v>N/A</v>
      </c>
    </row>
    <row r="46" spans="1:6" ht="24">
      <c r="A46" s="26" t="s">
        <v>187</v>
      </c>
      <c r="B46" s="27" t="s">
        <v>32</v>
      </c>
      <c r="C46" s="28" t="s">
        <v>195</v>
      </c>
      <c r="D46" s="42" t="str">
        <f>IF(COUNTIF('Tech, Infra, Syst. PEPFAR SI'!D11:G11,"x")&gt;1,"Duplicate",IF('Tech, Infra, Syst. PEPFAR SI'!G11="x","None",IF('Tech, Infra, Syst. PEPFAR SI'!F11="x","Some",IF('Tech, Infra, Syst. PEPFAR SI'!E11="x","Most",IF('Tech, Infra, Syst. PEPFAR SI'!D11="x","All","Not answered")))))</f>
        <v>Not answered</v>
      </c>
      <c r="E46" s="42" t="str">
        <f>IF(D46="None",1,IF(D46="Some",2,IF(D46="Most",3,IF(D46="All",4,IF(D46="Duplicate","Duplicate","N/A")))))</f>
        <v>N/A</v>
      </c>
    </row>
    <row r="47" spans="1:6" ht="24">
      <c r="A47" s="26" t="s">
        <v>192</v>
      </c>
      <c r="B47" s="27" t="s">
        <v>218</v>
      </c>
      <c r="C47" s="28" t="s">
        <v>182</v>
      </c>
      <c r="D47" s="42" t="str">
        <f>IF(AND('Tech, Infra, Syst. PEPFAR SI'!G13="x",'Tech, Infra, Syst. PEPFAR SI'!D13="x"),"Duplicate",IF('Tech, Infra, Syst. PEPFAR SI'!G13="x","No",IF('Tech, Infra, Syst. PEPFAR SI'!D13="x","Yes","Not answered")))</f>
        <v>Not answered</v>
      </c>
      <c r="E47" s="42" t="str">
        <f t="shared" ref="E47" si="8">IF(D47="No",1,IF(D47="Yes",4,IF(D47="Duplicate","Duplicate","N/A")))</f>
        <v>N/A</v>
      </c>
    </row>
    <row r="48" spans="1:6" s="25" customFormat="1">
      <c r="A48" s="23" t="s">
        <v>344</v>
      </c>
      <c r="B48" s="24"/>
      <c r="C48" s="23" t="s">
        <v>245</v>
      </c>
      <c r="D48" s="41"/>
      <c r="E48" s="41" t="e">
        <f>GEOMEAN(E49:E51)</f>
        <v>#NUM!</v>
      </c>
      <c r="F48" s="32"/>
    </row>
    <row r="49" spans="1:6" ht="78" customHeight="1">
      <c r="A49" s="26" t="s">
        <v>181</v>
      </c>
      <c r="B49" s="27" t="s">
        <v>145</v>
      </c>
      <c r="C49" s="28" t="s">
        <v>219</v>
      </c>
      <c r="D49" s="42" t="str">
        <f>IF(COUNTIF('Tech, Infra, Syst. PEPFAR SI'!D17:G17,"x")&gt;1,"Duplicate",IF('Tech, Infra, Syst. PEPFAR SI'!G17="x","None",IF('Tech, Infra, Syst. PEPFAR SI'!F17="x","Some",IF('Tech, Infra, Syst. PEPFAR SI'!E17="x","Most",IF('Tech, Infra, Syst. PEPFAR SI'!D17="x","All","Not answered")))))</f>
        <v>Not answered</v>
      </c>
      <c r="E49" s="42" t="str">
        <f>IF(D49="None",1,IF(D49="Some",2,IF(D49="Most",3,IF(D49="All",4,IF(D49="Duplicate","Duplicate","N/A")))))</f>
        <v>N/A</v>
      </c>
    </row>
    <row r="50" spans="1:6" ht="24">
      <c r="A50" s="26" t="s">
        <v>183</v>
      </c>
      <c r="B50" s="27" t="s">
        <v>111</v>
      </c>
      <c r="C50" s="28" t="s">
        <v>182</v>
      </c>
      <c r="D50" s="42" t="str">
        <f>IF(AND('Tech, Infra, Syst. PEPFAR SI'!G19="x",'Tech, Infra, Syst. PEPFAR SI'!D19="x"),"Duplicate",IF('Tech, Infra, Syst. PEPFAR SI'!G19="x","No",IF('Tech, Infra, Syst. PEPFAR SI'!D19="x","Yes","Not answered")))</f>
        <v>Not answered</v>
      </c>
      <c r="E50" s="42" t="str">
        <f t="shared" ref="E50:E51" si="9">IF(D50="No",1,IF(D50="Yes",4,IF(D50="Duplicate","Duplicate","N/A")))</f>
        <v>N/A</v>
      </c>
    </row>
    <row r="51" spans="1:6" ht="24">
      <c r="A51" s="26" t="s">
        <v>185</v>
      </c>
      <c r="B51" s="27" t="s">
        <v>220</v>
      </c>
      <c r="C51" s="28" t="s">
        <v>182</v>
      </c>
      <c r="D51" s="42" t="str">
        <f>IF(AND('Tech, Infra, Syst. PEPFAR SI'!G21="x",'Tech, Infra, Syst. PEPFAR SI'!D21="x"),"Duplicate",IF('Tech, Infra, Syst. PEPFAR SI'!G21="x","No",IF('Tech, Infra, Syst. PEPFAR SI'!D21="x","Yes","Not answered")))</f>
        <v>Not answered</v>
      </c>
      <c r="E51" s="42" t="str">
        <f t="shared" si="9"/>
        <v>N/A</v>
      </c>
    </row>
    <row r="52" spans="1:6" s="25" customFormat="1">
      <c r="A52" s="23" t="s">
        <v>221</v>
      </c>
      <c r="B52" s="24"/>
      <c r="C52" s="23" t="s">
        <v>244</v>
      </c>
      <c r="D52" s="41"/>
      <c r="E52" s="41" t="str">
        <f>CONCATENATE(E53,E54,E55,E56)</f>
        <v>N/AN/AN/AN/A</v>
      </c>
      <c r="F52" s="32"/>
    </row>
    <row r="53" spans="1:6" ht="24">
      <c r="A53" s="26" t="s">
        <v>181</v>
      </c>
      <c r="B53" s="27" t="s">
        <v>39</v>
      </c>
      <c r="C53" s="28" t="s">
        <v>225</v>
      </c>
      <c r="D53" s="42" t="str">
        <f>IF(COUNTIF('Tech, Infra, Syst. PEPFAR SI'!D25:G25,"x")&gt;1,"Duplicate",IF('Tech, Infra, Syst. PEPFAR SI'!G25="x","None",IF('Tech, Infra, Syst. PEPFAR SI'!F25="x","Some",IF('Tech, Infra, Syst. PEPFAR SI'!E25="x","Most",IF('Tech, Infra, Syst. PEPFAR SI'!D25="x","All","Not answered")))))</f>
        <v>Not answered</v>
      </c>
      <c r="E53" s="42" t="str">
        <f t="shared" ref="E53:E56" si="10">IF(D53="None",1,IF(D53="Some",2,IF(D53="Most",3,IF(D53="All",4,IF(D53="Duplicate","Duplicate","N/A")))))</f>
        <v>N/A</v>
      </c>
    </row>
    <row r="54" spans="1:6" ht="48.75" customHeight="1">
      <c r="A54" s="26" t="s">
        <v>183</v>
      </c>
      <c r="B54" s="27" t="s">
        <v>129</v>
      </c>
      <c r="C54" s="28" t="s">
        <v>226</v>
      </c>
      <c r="D54" s="42" t="str">
        <f>IF(COUNTIF('Tech, Infra, Syst. PEPFAR SI'!D27:G27,"x")&gt;1,"Duplicate",IF('Tech, Infra, Syst. PEPFAR SI'!G27="x","None",IF('Tech, Infra, Syst. PEPFAR SI'!F27="x","Some",IF('Tech, Infra, Syst. PEPFAR SI'!E27="x","Most",IF('Tech, Infra, Syst. PEPFAR SI'!D27="x","All","Not answered")))))</f>
        <v>Not answered</v>
      </c>
      <c r="E54" s="42" t="str">
        <f t="shared" si="10"/>
        <v>N/A</v>
      </c>
    </row>
    <row r="55" spans="1:6" ht="24">
      <c r="A55" s="26" t="s">
        <v>185</v>
      </c>
      <c r="B55" s="27" t="s">
        <v>227</v>
      </c>
      <c r="C55" s="28" t="s">
        <v>225</v>
      </c>
      <c r="D55" s="42" t="str">
        <f>IF(COUNTIF('Tech, Infra, Syst. PEPFAR SI'!D29:G29,"x")&gt;1,"Duplicate",IF('Tech, Infra, Syst. PEPFAR SI'!G29="x","None",IF('Tech, Infra, Syst. PEPFAR SI'!F29="x","Some",IF('Tech, Infra, Syst. PEPFAR SI'!E29="x","Most",IF('Tech, Infra, Syst. PEPFAR SI'!D29="x","All","Not answered")))))</f>
        <v>Not answered</v>
      </c>
      <c r="E55" s="42" t="str">
        <f t="shared" si="10"/>
        <v>N/A</v>
      </c>
    </row>
    <row r="56" spans="1:6" ht="24">
      <c r="A56" s="26" t="s">
        <v>187</v>
      </c>
      <c r="B56" s="27" t="s">
        <v>148</v>
      </c>
      <c r="C56" s="28" t="s">
        <v>225</v>
      </c>
      <c r="D56" s="42" t="str">
        <f>IF(COUNTIF('Tech, Infra, Syst. PEPFAR SI'!D31:G31,"x")&gt;1,"Duplicate",IF('Tech, Infra, Syst. PEPFAR SI'!G31="x","None",IF('Tech, Infra, Syst. PEPFAR SI'!F31="x","Some",IF('Tech, Infra, Syst. PEPFAR SI'!E31="x","Most",IF('Tech, Infra, Syst. PEPFAR SI'!D31="x","All","Not answered")))))</f>
        <v>Not answered</v>
      </c>
      <c r="E56" s="42" t="str">
        <f t="shared" si="10"/>
        <v>N/A</v>
      </c>
    </row>
    <row r="57" spans="1:6" s="22" customFormat="1" ht="15.75">
      <c r="A57" s="20" t="s">
        <v>228</v>
      </c>
      <c r="B57" s="21"/>
      <c r="C57" s="21"/>
      <c r="D57" s="40"/>
      <c r="E57" s="40"/>
    </row>
    <row r="58" spans="1:6" s="25" customFormat="1">
      <c r="A58" s="23" t="s">
        <v>229</v>
      </c>
      <c r="B58" s="24"/>
      <c r="C58" s="23" t="s">
        <v>244</v>
      </c>
      <c r="D58" s="41"/>
      <c r="E58" s="41" t="str">
        <f>CONCATENATE(E59,E60,E61,E62)</f>
        <v>N/AN/AN/AN/A</v>
      </c>
    </row>
    <row r="59" spans="1:6" ht="24">
      <c r="A59" s="26" t="s">
        <v>181</v>
      </c>
      <c r="B59" s="27" t="s">
        <v>149</v>
      </c>
      <c r="C59" s="28" t="s">
        <v>182</v>
      </c>
      <c r="D59" s="42" t="str">
        <f>IF(AND('PEPFAR Data Quality and Use'!G5="x",'PEPFAR Data Quality and Use'!D5="x"),"Duplicate",IF('PEPFAR Data Quality and Use'!G5="x","No",IF('PEPFAR Data Quality and Use'!D5="x","Yes","Not answered")))</f>
        <v>Not answered</v>
      </c>
      <c r="E59" s="42" t="str">
        <f>IF(D59="No",1,IF(D59="Yes",4,IF(D59="Duplicate","Duplicate","N/A")))</f>
        <v>N/A</v>
      </c>
    </row>
    <row r="60" spans="1:6" ht="60">
      <c r="A60" s="26" t="s">
        <v>183</v>
      </c>
      <c r="B60" s="27" t="s">
        <v>87</v>
      </c>
      <c r="C60" s="28" t="s">
        <v>230</v>
      </c>
      <c r="D60" s="42" t="str">
        <f>IF(COUNTIF('PEPFAR Data Quality and Use'!D7:G7,"x")&gt;1,"Duplicate",IF('PEPFAR Data Quality and Use'!G7="x","None",IF('PEPFAR Data Quality and Use'!F7="x","Some",IF('PEPFAR Data Quality and Use'!E7="x","Most",IF('PEPFAR Data Quality and Use'!D7="x","All","Not answered")))))</f>
        <v>Not answered</v>
      </c>
      <c r="E60" s="42" t="str">
        <f>IF(D60="None",1,IF(D60="Some",2,IF(D60="Most",3,IF(D60="All",4,IF(D60="Duplicate","Duplicate","N/A")))))</f>
        <v>N/A</v>
      </c>
    </row>
    <row r="61" spans="1:6" ht="36">
      <c r="A61" s="26" t="s">
        <v>185</v>
      </c>
      <c r="B61" s="27" t="s">
        <v>231</v>
      </c>
      <c r="C61" s="28" t="s">
        <v>232</v>
      </c>
      <c r="D61" s="42" t="str">
        <f>IF(COUNTIF('PEPFAR Data Quality and Use'!D9:G9,"x")&gt;1,"Duplicate",IF('PEPFAR Data Quality and Use'!G9="x","None",IF('PEPFAR Data Quality and Use'!F9="x","Some",IF('PEPFAR Data Quality and Use'!E9="x","Most",IF('PEPFAR Data Quality and Use'!D9="x","All","Not answered")))))</f>
        <v>Not answered</v>
      </c>
      <c r="E61" s="42" t="str">
        <f t="shared" ref="E61:E62" si="11">IF(D61="None",1,IF(D61="Some",2,IF(D61="Most",3,IF(D61="All",4,IF(D61="Duplicate","Duplicate","N/A")))))</f>
        <v>N/A</v>
      </c>
    </row>
    <row r="62" spans="1:6" ht="36">
      <c r="A62" s="26" t="s">
        <v>187</v>
      </c>
      <c r="B62" s="27" t="s">
        <v>163</v>
      </c>
      <c r="C62" s="28" t="s">
        <v>233</v>
      </c>
      <c r="D62" s="42" t="str">
        <f>IF(COUNTIF('PEPFAR Data Quality and Use'!D11:G11,"x")&gt;1,"Duplicate",IF('PEPFAR Data Quality and Use'!G11="x","None",IF('PEPFAR Data Quality and Use'!F11="x","Some",IF('PEPFAR Data Quality and Use'!E11="x","Most",IF('PEPFAR Data Quality and Use'!D11="x","All","Not answered")))))</f>
        <v>Not answered</v>
      </c>
      <c r="E62" s="42" t="str">
        <f t="shared" si="11"/>
        <v>N/A</v>
      </c>
    </row>
    <row r="63" spans="1:6" s="25" customFormat="1">
      <c r="A63" s="23" t="s">
        <v>234</v>
      </c>
      <c r="B63" s="24"/>
      <c r="C63" s="23" t="s">
        <v>244</v>
      </c>
      <c r="D63" s="41"/>
      <c r="E63" s="41" t="str">
        <f>CONCATENATE(E64,E65,E66,E67)</f>
        <v>N/AN/AN/AN/A</v>
      </c>
    </row>
    <row r="64" spans="1:6" ht="24">
      <c r="A64" s="26" t="s">
        <v>181</v>
      </c>
      <c r="B64" s="27" t="s">
        <v>44</v>
      </c>
      <c r="C64" s="28" t="s">
        <v>182</v>
      </c>
      <c r="D64" s="42" t="str">
        <f>IF(AND('PEPFAR Data Quality and Use'!G15="x",'PEPFAR Data Quality and Use'!D15="x"),"Duplicate",IF('PEPFAR Data Quality and Use'!G15="x","No",IF('PEPFAR Data Quality and Use'!D15="x","Yes","Not answered")))</f>
        <v>Not answered</v>
      </c>
      <c r="E64" s="42" t="str">
        <f>IF(D64="No",1,IF(D64="Yes",4,IF(D64="Duplicate","Duplicate","N/A")))</f>
        <v>N/A</v>
      </c>
    </row>
    <row r="65" spans="1:5" ht="36">
      <c r="A65" s="26" t="s">
        <v>183</v>
      </c>
      <c r="B65" s="27" t="s">
        <v>96</v>
      </c>
      <c r="C65" s="28" t="s">
        <v>236</v>
      </c>
      <c r="D65" s="42" t="str">
        <f>IF(COUNTIF('PEPFAR Data Quality and Use'!D17:G17,"x")&gt;1,"Duplicate",IF('PEPFAR Data Quality and Use'!G17="x","None",IF('PEPFAR Data Quality and Use'!F17="x","Some",IF('PEPFAR Data Quality and Use'!E17="x","Most",IF('PEPFAR Data Quality and Use'!D17="x","All","Not answered")))))</f>
        <v>Not answered</v>
      </c>
      <c r="E65" s="42" t="str">
        <f t="shared" ref="E65:E67" si="12">IF(D65="None",1,IF(D65="Some",2,IF(D65="Most",3,IF(D65="All",4,IF(D65="Duplicate","Duplicate","N/A")))))</f>
        <v>N/A</v>
      </c>
    </row>
    <row r="66" spans="1:5" ht="36">
      <c r="A66" s="26" t="s">
        <v>185</v>
      </c>
      <c r="B66" s="27" t="s">
        <v>237</v>
      </c>
      <c r="C66" s="28" t="s">
        <v>236</v>
      </c>
      <c r="D66" s="42" t="str">
        <f>IF(COUNTIF('PEPFAR Data Quality and Use'!D19:G19,"x")&gt;1,"Duplicate",IF('PEPFAR Data Quality and Use'!G19="x","None",IF('PEPFAR Data Quality and Use'!F19="x","Some",IF('PEPFAR Data Quality and Use'!E19="x","Most",IF('PEPFAR Data Quality and Use'!D19="x","All","Not answered")))))</f>
        <v>Not answered</v>
      </c>
      <c r="E66" s="42" t="str">
        <f t="shared" si="12"/>
        <v>N/A</v>
      </c>
    </row>
    <row r="67" spans="1:5" ht="36">
      <c r="A67" s="26" t="s">
        <v>187</v>
      </c>
      <c r="B67" s="27" t="s">
        <v>151</v>
      </c>
      <c r="C67" s="28" t="s">
        <v>236</v>
      </c>
      <c r="D67" s="42" t="str">
        <f>IF(COUNTIF('PEPFAR Data Quality and Use'!D21:G21,"x")&gt;1,"Duplicate",IF('PEPFAR Data Quality and Use'!G21="x","None",IF('PEPFAR Data Quality and Use'!F21="x","Some",IF('PEPFAR Data Quality and Use'!E21="x","Most",IF('PEPFAR Data Quality and Use'!D21="x","All","Not answered")))))</f>
        <v>Not answered</v>
      </c>
      <c r="E67" s="42" t="str">
        <f t="shared" si="12"/>
        <v>N/A</v>
      </c>
    </row>
    <row r="68" spans="1:5" s="25" customFormat="1">
      <c r="A68" s="23" t="s">
        <v>238</v>
      </c>
      <c r="B68" s="24"/>
      <c r="C68" s="23" t="s">
        <v>244</v>
      </c>
      <c r="D68" s="41"/>
      <c r="E68" s="41" t="str">
        <f>CONCATENATE(E69,E70,E71,E72)</f>
        <v>N/AN/AN/AN/A</v>
      </c>
    </row>
    <row r="69" spans="1:5">
      <c r="A69" s="26" t="s">
        <v>181</v>
      </c>
      <c r="B69" s="27" t="s">
        <v>98</v>
      </c>
      <c r="C69" s="28" t="s">
        <v>182</v>
      </c>
      <c r="D69" s="42" t="str">
        <f>IF(AND('PEPFAR Data Quality and Use'!G25="x",'PEPFAR Data Quality and Use'!D25="x"),"Duplicate",IF('PEPFAR Data Quality and Use'!G25="x","No",IF('PEPFAR Data Quality and Use'!D25="x","Yes","Not answered")))</f>
        <v>Not answered</v>
      </c>
      <c r="E69" s="42" t="str">
        <f>IF(D69="No",1,IF(D69="Yes",4,IF(D69="Duplicate","Duplicate","N/A")))</f>
        <v>N/A</v>
      </c>
    </row>
    <row r="70" spans="1:5" ht="36">
      <c r="A70" s="26" t="s">
        <v>183</v>
      </c>
      <c r="B70" s="27" t="s">
        <v>240</v>
      </c>
      <c r="C70" s="28" t="s">
        <v>236</v>
      </c>
      <c r="D70" s="42" t="str">
        <f>IF(COUNTIF('PEPFAR Data Quality and Use'!D27:G27,"x")&gt;1,"Duplicate",IF('PEPFAR Data Quality and Use'!G27="x","None",IF('PEPFAR Data Quality and Use'!F27="x","Some",IF('PEPFAR Data Quality and Use'!E27="x","Most",IF('PEPFAR Data Quality and Use'!D27="x","All","Not answered")))))</f>
        <v>Not answered</v>
      </c>
      <c r="E70" s="42" t="str">
        <f t="shared" ref="E70:E72" si="13">IF(D70="None",1,IF(D70="Some",2,IF(D70="Most",3,IF(D70="All",4,IF(D70="Duplicate","Duplicate","N/A")))))</f>
        <v>N/A</v>
      </c>
    </row>
    <row r="71" spans="1:5" ht="36">
      <c r="A71" s="26" t="s">
        <v>185</v>
      </c>
      <c r="B71" s="27" t="s">
        <v>241</v>
      </c>
      <c r="C71" s="28" t="s">
        <v>242</v>
      </c>
      <c r="D71" s="42" t="str">
        <f>IF(COUNTIF('PEPFAR Data Quality and Use'!D29:G29,"x")&gt;1,"Duplicate",IF('PEPFAR Data Quality and Use'!G29="x","None",IF('PEPFAR Data Quality and Use'!F29="x","Some",IF('PEPFAR Data Quality and Use'!E29="x","Most",IF('PEPFAR Data Quality and Use'!D29="x","All","Not answered")))))</f>
        <v>Not answered</v>
      </c>
      <c r="E71" s="42" t="str">
        <f t="shared" si="13"/>
        <v>N/A</v>
      </c>
    </row>
    <row r="72" spans="1:5" ht="36">
      <c r="A72" s="26" t="s">
        <v>187</v>
      </c>
      <c r="B72" s="27" t="s">
        <v>153</v>
      </c>
      <c r="C72" s="28" t="s">
        <v>236</v>
      </c>
      <c r="D72" s="42" t="str">
        <f>IF(COUNTIF('PEPFAR Data Quality and Use'!D31:G31,"x")&gt;1,"Duplicate",IF('PEPFAR Data Quality and Use'!G31="x","None",IF('PEPFAR Data Quality and Use'!F31="x","Some",IF('PEPFAR Data Quality and Use'!E31="x","Most",IF('PEPFAR Data Quality and Use'!D31="x","All","Not answered")))))</f>
        <v>Not answered</v>
      </c>
      <c r="E72" s="42" t="str">
        <f t="shared" si="13"/>
        <v>N/A</v>
      </c>
    </row>
    <row r="73" spans="1:5">
      <c r="D73" s="30"/>
    </row>
  </sheetData>
  <pageMargins left="0.7" right="0.7" top="0.75" bottom="0.75" header="0.3" footer="0.3"/>
  <pageSetup scale="84" orientation="landscape" r:id="rId1"/>
  <ignoredErrors>
    <ignoredError sqref="E11 E4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E1" sqref="E1"/>
    </sheetView>
  </sheetViews>
  <sheetFormatPr defaultColWidth="9" defaultRowHeight="15"/>
  <cols>
    <col min="1" max="6" width="9" style="30"/>
    <col min="7" max="7" width="9" style="34"/>
    <col min="8" max="16384" width="9" style="30"/>
  </cols>
  <sheetData>
    <row r="1" spans="1:7">
      <c r="A1" s="30" t="s">
        <v>246</v>
      </c>
      <c r="B1" s="30" t="s">
        <v>247</v>
      </c>
      <c r="C1" s="30" t="s">
        <v>248</v>
      </c>
      <c r="D1" s="30" t="s">
        <v>249</v>
      </c>
      <c r="E1" s="30" t="s">
        <v>252</v>
      </c>
      <c r="F1" s="30" t="s">
        <v>250</v>
      </c>
      <c r="G1" s="34" t="s">
        <v>251</v>
      </c>
    </row>
    <row r="2" spans="1:7">
      <c r="A2" s="30">
        <v>1</v>
      </c>
      <c r="B2" s="30">
        <v>1</v>
      </c>
      <c r="C2" s="30">
        <v>1</v>
      </c>
      <c r="D2" s="30">
        <v>1</v>
      </c>
      <c r="E2" s="30">
        <v>1</v>
      </c>
      <c r="F2" s="30" t="s">
        <v>172</v>
      </c>
      <c r="G2" s="34" t="str">
        <f>CONCATENATE(A2,B2,C2,D2)</f>
        <v>1111</v>
      </c>
    </row>
    <row r="3" spans="1:7">
      <c r="A3" s="30">
        <v>4</v>
      </c>
      <c r="B3" s="30">
        <v>1</v>
      </c>
      <c r="C3" s="30">
        <v>1</v>
      </c>
      <c r="D3" s="30">
        <v>1</v>
      </c>
      <c r="E3" s="30">
        <v>2</v>
      </c>
      <c r="F3" s="30" t="s">
        <v>173</v>
      </c>
      <c r="G3" s="34" t="str">
        <f t="shared" ref="G3:G66" si="0">CONCATENATE(A3,B3,C3,D3)</f>
        <v>4111</v>
      </c>
    </row>
    <row r="4" spans="1:7">
      <c r="A4" s="30">
        <v>1</v>
      </c>
      <c r="B4" s="30">
        <v>2</v>
      </c>
      <c r="C4" s="30">
        <v>1</v>
      </c>
      <c r="D4" s="30">
        <v>1</v>
      </c>
      <c r="E4" s="30">
        <v>1</v>
      </c>
      <c r="F4" s="30" t="s">
        <v>172</v>
      </c>
      <c r="G4" s="34" t="str">
        <f t="shared" si="0"/>
        <v>1211</v>
      </c>
    </row>
    <row r="5" spans="1:7">
      <c r="A5" s="30">
        <v>4</v>
      </c>
      <c r="B5" s="30">
        <v>2</v>
      </c>
      <c r="C5" s="30">
        <v>1</v>
      </c>
      <c r="D5" s="30">
        <v>1</v>
      </c>
      <c r="E5" s="30">
        <v>2</v>
      </c>
      <c r="F5" s="30" t="s">
        <v>174</v>
      </c>
      <c r="G5" s="34" t="str">
        <f t="shared" si="0"/>
        <v>4211</v>
      </c>
    </row>
    <row r="6" spans="1:7">
      <c r="A6" s="30">
        <v>1</v>
      </c>
      <c r="B6" s="30">
        <v>3</v>
      </c>
      <c r="C6" s="30">
        <v>1</v>
      </c>
      <c r="D6" s="30">
        <v>1</v>
      </c>
      <c r="E6" s="30">
        <v>1</v>
      </c>
      <c r="F6" s="30" t="s">
        <v>172</v>
      </c>
      <c r="G6" s="34" t="str">
        <f t="shared" si="0"/>
        <v>1311</v>
      </c>
    </row>
    <row r="7" spans="1:7">
      <c r="A7" s="30">
        <v>4</v>
      </c>
      <c r="B7" s="30">
        <v>3</v>
      </c>
      <c r="C7" s="30">
        <v>1</v>
      </c>
      <c r="D7" s="30">
        <v>1</v>
      </c>
      <c r="E7" s="30">
        <v>2</v>
      </c>
      <c r="F7" s="30" t="s">
        <v>174</v>
      </c>
      <c r="G7" s="34" t="str">
        <f t="shared" si="0"/>
        <v>4311</v>
      </c>
    </row>
    <row r="8" spans="1:7">
      <c r="A8" s="30">
        <v>1</v>
      </c>
      <c r="B8" s="30">
        <v>4</v>
      </c>
      <c r="C8" s="30">
        <v>1</v>
      </c>
      <c r="D8" s="30">
        <v>1</v>
      </c>
      <c r="E8" s="30">
        <v>1</v>
      </c>
      <c r="F8" s="30" t="s">
        <v>172</v>
      </c>
      <c r="G8" s="34" t="str">
        <f t="shared" si="0"/>
        <v>1411</v>
      </c>
    </row>
    <row r="9" spans="1:7">
      <c r="A9" s="30">
        <v>4</v>
      </c>
      <c r="B9" s="30">
        <v>4</v>
      </c>
      <c r="C9" s="30">
        <v>1</v>
      </c>
      <c r="D9" s="30">
        <v>1</v>
      </c>
      <c r="E9" s="30">
        <v>2</v>
      </c>
      <c r="F9" s="30" t="s">
        <v>174</v>
      </c>
      <c r="G9" s="34" t="str">
        <f t="shared" si="0"/>
        <v>4411</v>
      </c>
    </row>
    <row r="10" spans="1:7">
      <c r="A10" s="30">
        <v>1</v>
      </c>
      <c r="B10" s="30">
        <v>1</v>
      </c>
      <c r="C10" s="30">
        <v>2</v>
      </c>
      <c r="D10" s="30">
        <v>1</v>
      </c>
      <c r="E10" s="30">
        <v>1</v>
      </c>
      <c r="F10" s="30" t="s">
        <v>172</v>
      </c>
      <c r="G10" s="34" t="str">
        <f t="shared" si="0"/>
        <v>1121</v>
      </c>
    </row>
    <row r="11" spans="1:7">
      <c r="A11" s="30">
        <v>4</v>
      </c>
      <c r="B11" s="30">
        <v>1</v>
      </c>
      <c r="C11" s="30">
        <v>2</v>
      </c>
      <c r="D11" s="30">
        <v>1</v>
      </c>
      <c r="E11" s="30">
        <v>2</v>
      </c>
      <c r="F11" s="30" t="s">
        <v>173</v>
      </c>
      <c r="G11" s="34" t="str">
        <f t="shared" si="0"/>
        <v>4121</v>
      </c>
    </row>
    <row r="12" spans="1:7">
      <c r="A12" s="30">
        <v>1</v>
      </c>
      <c r="B12" s="30">
        <v>2</v>
      </c>
      <c r="C12" s="30">
        <v>2</v>
      </c>
      <c r="D12" s="30">
        <v>1</v>
      </c>
      <c r="E12" s="30">
        <v>1</v>
      </c>
      <c r="F12" s="30" t="s">
        <v>172</v>
      </c>
      <c r="G12" s="34" t="str">
        <f t="shared" si="0"/>
        <v>1221</v>
      </c>
    </row>
    <row r="13" spans="1:7">
      <c r="A13" s="30">
        <v>4</v>
      </c>
      <c r="B13" s="30">
        <v>2</v>
      </c>
      <c r="C13" s="30">
        <v>2</v>
      </c>
      <c r="D13" s="30">
        <v>1</v>
      </c>
      <c r="E13" s="30">
        <v>2</v>
      </c>
      <c r="F13" s="30" t="s">
        <v>175</v>
      </c>
      <c r="G13" s="34" t="str">
        <f t="shared" si="0"/>
        <v>4221</v>
      </c>
    </row>
    <row r="14" spans="1:7">
      <c r="A14" s="30">
        <v>1</v>
      </c>
      <c r="B14" s="30">
        <v>3</v>
      </c>
      <c r="C14" s="30">
        <v>2</v>
      </c>
      <c r="D14" s="30">
        <v>1</v>
      </c>
      <c r="E14" s="30">
        <v>1</v>
      </c>
      <c r="F14" s="30" t="s">
        <v>172</v>
      </c>
      <c r="G14" s="34" t="str">
        <f t="shared" si="0"/>
        <v>1321</v>
      </c>
    </row>
    <row r="15" spans="1:7">
      <c r="A15" s="30">
        <v>4</v>
      </c>
      <c r="B15" s="30">
        <v>3</v>
      </c>
      <c r="C15" s="30">
        <v>2</v>
      </c>
      <c r="D15" s="30">
        <v>1</v>
      </c>
      <c r="E15" s="30">
        <v>2</v>
      </c>
      <c r="F15" s="30" t="s">
        <v>176</v>
      </c>
      <c r="G15" s="34" t="str">
        <f t="shared" si="0"/>
        <v>4321</v>
      </c>
    </row>
    <row r="16" spans="1:7">
      <c r="A16" s="30">
        <v>1</v>
      </c>
      <c r="B16" s="30">
        <v>4</v>
      </c>
      <c r="C16" s="30">
        <v>2</v>
      </c>
      <c r="D16" s="30">
        <v>1</v>
      </c>
      <c r="E16" s="30">
        <v>1</v>
      </c>
      <c r="F16" s="30" t="s">
        <v>172</v>
      </c>
      <c r="G16" s="34" t="str">
        <f t="shared" si="0"/>
        <v>1421</v>
      </c>
    </row>
    <row r="17" spans="1:7">
      <c r="A17" s="30">
        <v>4</v>
      </c>
      <c r="B17" s="30">
        <v>4</v>
      </c>
      <c r="C17" s="30">
        <v>2</v>
      </c>
      <c r="D17" s="30">
        <v>1</v>
      </c>
      <c r="E17" s="30">
        <v>2</v>
      </c>
      <c r="F17" s="30" t="s">
        <v>176</v>
      </c>
      <c r="G17" s="34" t="str">
        <f t="shared" si="0"/>
        <v>4421</v>
      </c>
    </row>
    <row r="18" spans="1:7">
      <c r="A18" s="30">
        <v>1</v>
      </c>
      <c r="B18" s="30">
        <v>1</v>
      </c>
      <c r="C18" s="30">
        <v>3</v>
      </c>
      <c r="D18" s="30">
        <v>1</v>
      </c>
      <c r="E18" s="30">
        <v>1</v>
      </c>
      <c r="F18" s="30" t="s">
        <v>172</v>
      </c>
      <c r="G18" s="34" t="str">
        <f t="shared" si="0"/>
        <v>1131</v>
      </c>
    </row>
    <row r="19" spans="1:7">
      <c r="A19" s="30">
        <v>4</v>
      </c>
      <c r="B19" s="30">
        <v>1</v>
      </c>
      <c r="C19" s="30">
        <v>3</v>
      </c>
      <c r="D19" s="30">
        <v>1</v>
      </c>
      <c r="E19" s="30">
        <v>2</v>
      </c>
      <c r="F19" s="30" t="s">
        <v>173</v>
      </c>
      <c r="G19" s="34" t="str">
        <f t="shared" si="0"/>
        <v>4131</v>
      </c>
    </row>
    <row r="20" spans="1:7">
      <c r="A20" s="30">
        <v>1</v>
      </c>
      <c r="B20" s="30">
        <v>2</v>
      </c>
      <c r="C20" s="30">
        <v>3</v>
      </c>
      <c r="D20" s="30">
        <v>1</v>
      </c>
      <c r="E20" s="30">
        <v>1</v>
      </c>
      <c r="F20" s="30" t="s">
        <v>172</v>
      </c>
      <c r="G20" s="34" t="str">
        <f t="shared" si="0"/>
        <v>1231</v>
      </c>
    </row>
    <row r="21" spans="1:7">
      <c r="A21" s="30">
        <v>4</v>
      </c>
      <c r="B21" s="30">
        <v>2</v>
      </c>
      <c r="C21" s="30">
        <v>3</v>
      </c>
      <c r="D21" s="30">
        <v>1</v>
      </c>
      <c r="E21" s="30">
        <v>2</v>
      </c>
      <c r="F21" s="30" t="s">
        <v>175</v>
      </c>
      <c r="G21" s="34" t="str">
        <f t="shared" si="0"/>
        <v>4231</v>
      </c>
    </row>
    <row r="22" spans="1:7">
      <c r="A22" s="30">
        <v>1</v>
      </c>
      <c r="B22" s="30">
        <v>3</v>
      </c>
      <c r="C22" s="30">
        <v>3</v>
      </c>
      <c r="D22" s="30">
        <v>1</v>
      </c>
      <c r="E22" s="30">
        <v>1</v>
      </c>
      <c r="F22" s="30" t="s">
        <v>172</v>
      </c>
      <c r="G22" s="34" t="str">
        <f t="shared" si="0"/>
        <v>1331</v>
      </c>
    </row>
    <row r="23" spans="1:7">
      <c r="A23" s="30">
        <v>4</v>
      </c>
      <c r="B23" s="30">
        <v>3</v>
      </c>
      <c r="C23" s="30">
        <v>3</v>
      </c>
      <c r="D23" s="30">
        <v>1</v>
      </c>
      <c r="E23" s="30">
        <v>3</v>
      </c>
      <c r="F23" s="30" t="s">
        <v>177</v>
      </c>
      <c r="G23" s="34" t="str">
        <f t="shared" si="0"/>
        <v>4331</v>
      </c>
    </row>
    <row r="24" spans="1:7">
      <c r="A24" s="30">
        <v>1</v>
      </c>
      <c r="B24" s="30">
        <v>4</v>
      </c>
      <c r="C24" s="30">
        <v>3</v>
      </c>
      <c r="D24" s="30">
        <v>1</v>
      </c>
      <c r="E24" s="30">
        <v>1</v>
      </c>
      <c r="F24" s="30" t="s">
        <v>172</v>
      </c>
      <c r="G24" s="34" t="str">
        <f t="shared" si="0"/>
        <v>1431</v>
      </c>
    </row>
    <row r="25" spans="1:7">
      <c r="A25" s="30">
        <v>4</v>
      </c>
      <c r="B25" s="30">
        <v>4</v>
      </c>
      <c r="C25" s="30">
        <v>3</v>
      </c>
      <c r="D25" s="30">
        <v>1</v>
      </c>
      <c r="E25" s="30">
        <v>3</v>
      </c>
      <c r="F25" s="30" t="s">
        <v>178</v>
      </c>
      <c r="G25" s="34" t="str">
        <f t="shared" si="0"/>
        <v>4431</v>
      </c>
    </row>
    <row r="26" spans="1:7">
      <c r="A26" s="30">
        <v>1</v>
      </c>
      <c r="B26" s="30">
        <v>1</v>
      </c>
      <c r="C26" s="30">
        <v>4</v>
      </c>
      <c r="D26" s="30">
        <v>1</v>
      </c>
      <c r="E26" s="30">
        <v>1</v>
      </c>
      <c r="F26" s="30" t="s">
        <v>172</v>
      </c>
      <c r="G26" s="34" t="str">
        <f t="shared" si="0"/>
        <v>1141</v>
      </c>
    </row>
    <row r="27" spans="1:7">
      <c r="A27" s="30">
        <v>4</v>
      </c>
      <c r="B27" s="30">
        <v>1</v>
      </c>
      <c r="C27" s="30">
        <v>4</v>
      </c>
      <c r="D27" s="30">
        <v>1</v>
      </c>
      <c r="E27" s="30">
        <v>2</v>
      </c>
      <c r="F27" s="30" t="s">
        <v>173</v>
      </c>
      <c r="G27" s="34" t="str">
        <f t="shared" si="0"/>
        <v>4141</v>
      </c>
    </row>
    <row r="28" spans="1:7">
      <c r="A28" s="30">
        <v>1</v>
      </c>
      <c r="B28" s="30">
        <v>2</v>
      </c>
      <c r="C28" s="30">
        <v>4</v>
      </c>
      <c r="D28" s="30">
        <v>1</v>
      </c>
      <c r="E28" s="30">
        <v>1</v>
      </c>
      <c r="F28" s="30" t="s">
        <v>172</v>
      </c>
      <c r="G28" s="34" t="str">
        <f t="shared" si="0"/>
        <v>1241</v>
      </c>
    </row>
    <row r="29" spans="1:7">
      <c r="A29" s="30">
        <v>4</v>
      </c>
      <c r="B29" s="30">
        <v>2</v>
      </c>
      <c r="C29" s="30">
        <v>4</v>
      </c>
      <c r="D29" s="30">
        <v>1</v>
      </c>
      <c r="E29" s="30">
        <v>2</v>
      </c>
      <c r="F29" s="30" t="s">
        <v>175</v>
      </c>
      <c r="G29" s="34" t="str">
        <f t="shared" si="0"/>
        <v>4241</v>
      </c>
    </row>
    <row r="30" spans="1:7">
      <c r="A30" s="30">
        <v>1</v>
      </c>
      <c r="B30" s="30">
        <v>3</v>
      </c>
      <c r="C30" s="30">
        <v>4</v>
      </c>
      <c r="D30" s="30">
        <v>1</v>
      </c>
      <c r="E30" s="30">
        <v>1</v>
      </c>
      <c r="F30" s="30" t="s">
        <v>172</v>
      </c>
      <c r="G30" s="34" t="str">
        <f t="shared" si="0"/>
        <v>1341</v>
      </c>
    </row>
    <row r="31" spans="1:7">
      <c r="A31" s="30">
        <v>4</v>
      </c>
      <c r="B31" s="30">
        <v>3</v>
      </c>
      <c r="C31" s="30">
        <v>4</v>
      </c>
      <c r="D31" s="30">
        <v>1</v>
      </c>
      <c r="E31" s="30">
        <v>3</v>
      </c>
      <c r="F31" s="30" t="s">
        <v>177</v>
      </c>
      <c r="G31" s="34" t="str">
        <f t="shared" si="0"/>
        <v>4341</v>
      </c>
    </row>
    <row r="32" spans="1:7">
      <c r="A32" s="30">
        <v>1</v>
      </c>
      <c r="B32" s="30">
        <v>4</v>
      </c>
      <c r="C32" s="30">
        <v>4</v>
      </c>
      <c r="D32" s="30">
        <v>1</v>
      </c>
      <c r="E32" s="30">
        <v>1</v>
      </c>
      <c r="F32" s="30" t="s">
        <v>172</v>
      </c>
      <c r="G32" s="34" t="str">
        <f t="shared" si="0"/>
        <v>1441</v>
      </c>
    </row>
    <row r="33" spans="1:7">
      <c r="A33" s="30">
        <v>4</v>
      </c>
      <c r="B33" s="30">
        <v>4</v>
      </c>
      <c r="C33" s="30">
        <v>4</v>
      </c>
      <c r="D33" s="30">
        <v>1</v>
      </c>
      <c r="E33" s="30">
        <v>3</v>
      </c>
      <c r="F33" s="30" t="s">
        <v>179</v>
      </c>
      <c r="G33" s="34" t="str">
        <f t="shared" si="0"/>
        <v>4441</v>
      </c>
    </row>
    <row r="34" spans="1:7">
      <c r="A34" s="30">
        <v>1</v>
      </c>
      <c r="B34" s="30">
        <v>1</v>
      </c>
      <c r="C34" s="30">
        <v>1</v>
      </c>
      <c r="D34" s="30">
        <v>2</v>
      </c>
      <c r="E34" s="30">
        <v>1</v>
      </c>
      <c r="F34" s="30" t="s">
        <v>172</v>
      </c>
      <c r="G34" s="34" t="str">
        <f t="shared" si="0"/>
        <v>1112</v>
      </c>
    </row>
    <row r="35" spans="1:7">
      <c r="A35" s="30">
        <v>4</v>
      </c>
      <c r="B35" s="30">
        <v>1</v>
      </c>
      <c r="C35" s="30">
        <v>1</v>
      </c>
      <c r="D35" s="30">
        <v>2</v>
      </c>
      <c r="E35" s="30">
        <v>2</v>
      </c>
      <c r="F35" s="30" t="s">
        <v>173</v>
      </c>
      <c r="G35" s="34" t="str">
        <f t="shared" si="0"/>
        <v>4112</v>
      </c>
    </row>
    <row r="36" spans="1:7">
      <c r="A36" s="30">
        <v>1</v>
      </c>
      <c r="B36" s="30">
        <v>2</v>
      </c>
      <c r="C36" s="30">
        <v>1</v>
      </c>
      <c r="D36" s="30">
        <v>2</v>
      </c>
      <c r="E36" s="30">
        <v>1</v>
      </c>
      <c r="F36" s="30" t="s">
        <v>172</v>
      </c>
      <c r="G36" s="34" t="str">
        <f t="shared" si="0"/>
        <v>1212</v>
      </c>
    </row>
    <row r="37" spans="1:7">
      <c r="A37" s="30">
        <v>4</v>
      </c>
      <c r="B37" s="30">
        <v>2</v>
      </c>
      <c r="C37" s="30">
        <v>1</v>
      </c>
      <c r="D37" s="30">
        <v>2</v>
      </c>
      <c r="E37" s="30">
        <v>2</v>
      </c>
      <c r="F37" s="30" t="s">
        <v>174</v>
      </c>
      <c r="G37" s="34" t="str">
        <f t="shared" si="0"/>
        <v>4212</v>
      </c>
    </row>
    <row r="38" spans="1:7">
      <c r="A38" s="30">
        <v>1</v>
      </c>
      <c r="B38" s="30">
        <v>3</v>
      </c>
      <c r="C38" s="30">
        <v>1</v>
      </c>
      <c r="D38" s="30">
        <v>2</v>
      </c>
      <c r="E38" s="30">
        <v>1</v>
      </c>
      <c r="F38" s="30" t="s">
        <v>172</v>
      </c>
      <c r="G38" s="34" t="str">
        <f t="shared" si="0"/>
        <v>1312</v>
      </c>
    </row>
    <row r="39" spans="1:7">
      <c r="A39" s="30">
        <v>4</v>
      </c>
      <c r="B39" s="30">
        <v>3</v>
      </c>
      <c r="C39" s="30">
        <v>1</v>
      </c>
      <c r="D39" s="30">
        <v>2</v>
      </c>
      <c r="E39" s="30">
        <v>2</v>
      </c>
      <c r="F39" s="30" t="s">
        <v>174</v>
      </c>
      <c r="G39" s="34" t="str">
        <f t="shared" si="0"/>
        <v>4312</v>
      </c>
    </row>
    <row r="40" spans="1:7">
      <c r="A40" s="30">
        <v>1</v>
      </c>
      <c r="B40" s="30">
        <v>4</v>
      </c>
      <c r="C40" s="30">
        <v>1</v>
      </c>
      <c r="D40" s="30">
        <v>2</v>
      </c>
      <c r="E40" s="30">
        <v>1</v>
      </c>
      <c r="F40" s="30" t="s">
        <v>172</v>
      </c>
      <c r="G40" s="34" t="str">
        <f t="shared" si="0"/>
        <v>1412</v>
      </c>
    </row>
    <row r="41" spans="1:7">
      <c r="A41" s="30">
        <v>4</v>
      </c>
      <c r="B41" s="30">
        <v>4</v>
      </c>
      <c r="C41" s="30">
        <v>1</v>
      </c>
      <c r="D41" s="30">
        <v>2</v>
      </c>
      <c r="E41" s="30">
        <v>2</v>
      </c>
      <c r="F41" s="30" t="s">
        <v>174</v>
      </c>
      <c r="G41" s="34" t="str">
        <f t="shared" si="0"/>
        <v>4412</v>
      </c>
    </row>
    <row r="42" spans="1:7">
      <c r="A42" s="30">
        <v>1</v>
      </c>
      <c r="B42" s="30">
        <v>1</v>
      </c>
      <c r="C42" s="30">
        <v>2</v>
      </c>
      <c r="D42" s="30">
        <v>2</v>
      </c>
      <c r="E42" s="30">
        <v>1</v>
      </c>
      <c r="F42" s="30" t="s">
        <v>172</v>
      </c>
      <c r="G42" s="34" t="str">
        <f t="shared" si="0"/>
        <v>1122</v>
      </c>
    </row>
    <row r="43" spans="1:7">
      <c r="A43" s="30">
        <v>4</v>
      </c>
      <c r="B43" s="30">
        <v>1</v>
      </c>
      <c r="C43" s="30">
        <v>2</v>
      </c>
      <c r="D43" s="30">
        <v>2</v>
      </c>
      <c r="E43" s="30">
        <v>2</v>
      </c>
      <c r="F43" s="30" t="s">
        <v>173</v>
      </c>
      <c r="G43" s="34" t="str">
        <f t="shared" si="0"/>
        <v>4122</v>
      </c>
    </row>
    <row r="44" spans="1:7">
      <c r="A44" s="30">
        <v>1</v>
      </c>
      <c r="B44" s="30">
        <v>2</v>
      </c>
      <c r="C44" s="30">
        <v>2</v>
      </c>
      <c r="D44" s="30">
        <v>2</v>
      </c>
      <c r="E44" s="30">
        <v>1</v>
      </c>
      <c r="F44" s="30" t="s">
        <v>172</v>
      </c>
      <c r="G44" s="34" t="str">
        <f t="shared" si="0"/>
        <v>1222</v>
      </c>
    </row>
    <row r="45" spans="1:7">
      <c r="A45" s="30">
        <v>4</v>
      </c>
      <c r="B45" s="30">
        <v>2</v>
      </c>
      <c r="C45" s="30">
        <v>2</v>
      </c>
      <c r="D45" s="30">
        <v>2</v>
      </c>
      <c r="E45" s="30">
        <v>2</v>
      </c>
      <c r="F45" s="30" t="s">
        <v>175</v>
      </c>
      <c r="G45" s="34" t="str">
        <f t="shared" si="0"/>
        <v>4222</v>
      </c>
    </row>
    <row r="46" spans="1:7">
      <c r="A46" s="30">
        <v>1</v>
      </c>
      <c r="B46" s="30">
        <v>3</v>
      </c>
      <c r="C46" s="30">
        <v>2</v>
      </c>
      <c r="D46" s="30">
        <v>2</v>
      </c>
      <c r="E46" s="30">
        <v>1</v>
      </c>
      <c r="F46" s="30" t="s">
        <v>172</v>
      </c>
      <c r="G46" s="34" t="str">
        <f t="shared" si="0"/>
        <v>1322</v>
      </c>
    </row>
    <row r="47" spans="1:7">
      <c r="A47" s="30">
        <v>4</v>
      </c>
      <c r="B47" s="30">
        <v>3</v>
      </c>
      <c r="C47" s="30">
        <v>2</v>
      </c>
      <c r="D47" s="30">
        <v>2</v>
      </c>
      <c r="E47" s="30">
        <v>2</v>
      </c>
      <c r="F47" s="30" t="s">
        <v>176</v>
      </c>
      <c r="G47" s="34" t="str">
        <f t="shared" si="0"/>
        <v>4322</v>
      </c>
    </row>
    <row r="48" spans="1:7">
      <c r="A48" s="30">
        <v>1</v>
      </c>
      <c r="B48" s="30">
        <v>4</v>
      </c>
      <c r="C48" s="30">
        <v>2</v>
      </c>
      <c r="D48" s="30">
        <v>2</v>
      </c>
      <c r="E48" s="30">
        <v>1</v>
      </c>
      <c r="F48" s="30" t="s">
        <v>172</v>
      </c>
      <c r="G48" s="34" t="str">
        <f t="shared" si="0"/>
        <v>1422</v>
      </c>
    </row>
    <row r="49" spans="1:7">
      <c r="A49" s="30">
        <v>4</v>
      </c>
      <c r="B49" s="30">
        <v>4</v>
      </c>
      <c r="C49" s="30">
        <v>2</v>
      </c>
      <c r="D49" s="30">
        <v>2</v>
      </c>
      <c r="E49" s="30">
        <v>2</v>
      </c>
      <c r="F49" s="30" t="s">
        <v>176</v>
      </c>
      <c r="G49" s="34" t="str">
        <f t="shared" si="0"/>
        <v>4422</v>
      </c>
    </row>
    <row r="50" spans="1:7">
      <c r="A50" s="30">
        <v>1</v>
      </c>
      <c r="B50" s="30">
        <v>1</v>
      </c>
      <c r="C50" s="30">
        <v>3</v>
      </c>
      <c r="D50" s="30">
        <v>2</v>
      </c>
      <c r="E50" s="30">
        <v>1</v>
      </c>
      <c r="F50" s="30" t="s">
        <v>172</v>
      </c>
      <c r="G50" s="34" t="str">
        <f t="shared" si="0"/>
        <v>1132</v>
      </c>
    </row>
    <row r="51" spans="1:7">
      <c r="A51" s="30">
        <v>4</v>
      </c>
      <c r="B51" s="30">
        <v>1</v>
      </c>
      <c r="C51" s="30">
        <v>3</v>
      </c>
      <c r="D51" s="30">
        <v>2</v>
      </c>
      <c r="E51" s="30">
        <v>2</v>
      </c>
      <c r="F51" s="30" t="s">
        <v>173</v>
      </c>
      <c r="G51" s="34" t="str">
        <f t="shared" si="0"/>
        <v>4132</v>
      </c>
    </row>
    <row r="52" spans="1:7">
      <c r="A52" s="30">
        <v>1</v>
      </c>
      <c r="B52" s="30">
        <v>2</v>
      </c>
      <c r="C52" s="30">
        <v>3</v>
      </c>
      <c r="D52" s="30">
        <v>2</v>
      </c>
      <c r="E52" s="30">
        <v>1</v>
      </c>
      <c r="F52" s="30" t="s">
        <v>172</v>
      </c>
      <c r="G52" s="34" t="str">
        <f t="shared" si="0"/>
        <v>1232</v>
      </c>
    </row>
    <row r="53" spans="1:7">
      <c r="A53" s="30">
        <v>4</v>
      </c>
      <c r="B53" s="30">
        <v>2</v>
      </c>
      <c r="C53" s="30">
        <v>3</v>
      </c>
      <c r="D53" s="30">
        <v>2</v>
      </c>
      <c r="E53" s="30">
        <v>2</v>
      </c>
      <c r="F53" s="30" t="s">
        <v>175</v>
      </c>
      <c r="G53" s="34" t="str">
        <f t="shared" si="0"/>
        <v>4232</v>
      </c>
    </row>
    <row r="54" spans="1:7">
      <c r="A54" s="30">
        <v>1</v>
      </c>
      <c r="B54" s="30">
        <v>3</v>
      </c>
      <c r="C54" s="30">
        <v>3</v>
      </c>
      <c r="D54" s="30">
        <v>2</v>
      </c>
      <c r="E54" s="30">
        <v>1</v>
      </c>
      <c r="F54" s="30" t="s">
        <v>172</v>
      </c>
      <c r="G54" s="34" t="str">
        <f t="shared" si="0"/>
        <v>1332</v>
      </c>
    </row>
    <row r="55" spans="1:7">
      <c r="A55" s="30">
        <v>4</v>
      </c>
      <c r="B55" s="30">
        <v>3</v>
      </c>
      <c r="C55" s="30">
        <v>3</v>
      </c>
      <c r="D55" s="30">
        <v>2</v>
      </c>
      <c r="E55" s="30">
        <v>3</v>
      </c>
      <c r="F55" s="30" t="s">
        <v>177</v>
      </c>
      <c r="G55" s="34" t="str">
        <f t="shared" si="0"/>
        <v>4332</v>
      </c>
    </row>
    <row r="56" spans="1:7">
      <c r="A56" s="30">
        <v>1</v>
      </c>
      <c r="B56" s="30">
        <v>4</v>
      </c>
      <c r="C56" s="30">
        <v>3</v>
      </c>
      <c r="D56" s="30">
        <v>2</v>
      </c>
      <c r="E56" s="30">
        <v>1</v>
      </c>
      <c r="F56" s="30" t="s">
        <v>172</v>
      </c>
      <c r="G56" s="34" t="str">
        <f t="shared" si="0"/>
        <v>1432</v>
      </c>
    </row>
    <row r="57" spans="1:7">
      <c r="A57" s="30">
        <v>4</v>
      </c>
      <c r="B57" s="30">
        <v>4</v>
      </c>
      <c r="C57" s="30">
        <v>3</v>
      </c>
      <c r="D57" s="30">
        <v>2</v>
      </c>
      <c r="E57" s="30">
        <v>3</v>
      </c>
      <c r="F57" s="30" t="s">
        <v>178</v>
      </c>
      <c r="G57" s="34" t="str">
        <f t="shared" si="0"/>
        <v>4432</v>
      </c>
    </row>
    <row r="58" spans="1:7">
      <c r="A58" s="30">
        <v>1</v>
      </c>
      <c r="B58" s="30">
        <v>1</v>
      </c>
      <c r="C58" s="30">
        <v>4</v>
      </c>
      <c r="D58" s="30">
        <v>2</v>
      </c>
      <c r="E58" s="30">
        <v>1</v>
      </c>
      <c r="F58" s="30" t="s">
        <v>172</v>
      </c>
      <c r="G58" s="34" t="str">
        <f t="shared" si="0"/>
        <v>1142</v>
      </c>
    </row>
    <row r="59" spans="1:7">
      <c r="A59" s="30">
        <v>4</v>
      </c>
      <c r="B59" s="30">
        <v>1</v>
      </c>
      <c r="C59" s="30">
        <v>4</v>
      </c>
      <c r="D59" s="30">
        <v>2</v>
      </c>
      <c r="E59" s="30">
        <v>2</v>
      </c>
      <c r="F59" s="30" t="s">
        <v>173</v>
      </c>
      <c r="G59" s="34" t="str">
        <f t="shared" si="0"/>
        <v>4142</v>
      </c>
    </row>
    <row r="60" spans="1:7">
      <c r="A60" s="30">
        <v>1</v>
      </c>
      <c r="B60" s="30">
        <v>2</v>
      </c>
      <c r="C60" s="30">
        <v>4</v>
      </c>
      <c r="D60" s="30">
        <v>2</v>
      </c>
      <c r="E60" s="30">
        <v>1</v>
      </c>
      <c r="F60" s="30" t="s">
        <v>172</v>
      </c>
      <c r="G60" s="34" t="str">
        <f t="shared" si="0"/>
        <v>1242</v>
      </c>
    </row>
    <row r="61" spans="1:7">
      <c r="A61" s="30">
        <v>4</v>
      </c>
      <c r="B61" s="30">
        <v>2</v>
      </c>
      <c r="C61" s="30">
        <v>4</v>
      </c>
      <c r="D61" s="30">
        <v>2</v>
      </c>
      <c r="E61" s="30">
        <v>2</v>
      </c>
      <c r="F61" s="30" t="s">
        <v>175</v>
      </c>
      <c r="G61" s="34" t="str">
        <f t="shared" si="0"/>
        <v>4242</v>
      </c>
    </row>
    <row r="62" spans="1:7">
      <c r="A62" s="30">
        <v>1</v>
      </c>
      <c r="B62" s="30">
        <v>3</v>
      </c>
      <c r="C62" s="30">
        <v>4</v>
      </c>
      <c r="D62" s="30">
        <v>2</v>
      </c>
      <c r="E62" s="30">
        <v>1</v>
      </c>
      <c r="F62" s="30" t="s">
        <v>172</v>
      </c>
      <c r="G62" s="34" t="str">
        <f t="shared" si="0"/>
        <v>1342</v>
      </c>
    </row>
    <row r="63" spans="1:7">
      <c r="A63" s="30">
        <v>4</v>
      </c>
      <c r="B63" s="30">
        <v>3</v>
      </c>
      <c r="C63" s="30">
        <v>4</v>
      </c>
      <c r="D63" s="30">
        <v>2</v>
      </c>
      <c r="E63" s="30">
        <v>3</v>
      </c>
      <c r="F63" s="30" t="s">
        <v>177</v>
      </c>
      <c r="G63" s="34" t="str">
        <f t="shared" si="0"/>
        <v>4342</v>
      </c>
    </row>
    <row r="64" spans="1:7">
      <c r="A64" s="30">
        <v>1</v>
      </c>
      <c r="B64" s="30">
        <v>4</v>
      </c>
      <c r="C64" s="30">
        <v>4</v>
      </c>
      <c r="D64" s="30">
        <v>2</v>
      </c>
      <c r="E64" s="30">
        <v>1</v>
      </c>
      <c r="F64" s="30" t="s">
        <v>172</v>
      </c>
      <c r="G64" s="34" t="str">
        <f t="shared" si="0"/>
        <v>1442</v>
      </c>
    </row>
    <row r="65" spans="1:7">
      <c r="A65" s="30">
        <v>4</v>
      </c>
      <c r="B65" s="30">
        <v>4</v>
      </c>
      <c r="C65" s="30">
        <v>4</v>
      </c>
      <c r="D65" s="30">
        <v>2</v>
      </c>
      <c r="E65" s="30">
        <v>3</v>
      </c>
      <c r="F65" s="30" t="s">
        <v>179</v>
      </c>
      <c r="G65" s="34" t="str">
        <f t="shared" si="0"/>
        <v>4442</v>
      </c>
    </row>
    <row r="66" spans="1:7">
      <c r="A66" s="30">
        <v>1</v>
      </c>
      <c r="B66" s="30">
        <v>1</v>
      </c>
      <c r="C66" s="30">
        <v>1</v>
      </c>
      <c r="D66" s="30">
        <v>3</v>
      </c>
      <c r="E66" s="30">
        <v>1</v>
      </c>
      <c r="F66" s="30" t="s">
        <v>172</v>
      </c>
      <c r="G66" s="34" t="str">
        <f t="shared" si="0"/>
        <v>1113</v>
      </c>
    </row>
    <row r="67" spans="1:7">
      <c r="A67" s="30">
        <v>4</v>
      </c>
      <c r="B67" s="30">
        <v>1</v>
      </c>
      <c r="C67" s="30">
        <v>1</v>
      </c>
      <c r="D67" s="30">
        <v>3</v>
      </c>
      <c r="E67" s="30">
        <v>2</v>
      </c>
      <c r="F67" s="30" t="s">
        <v>173</v>
      </c>
      <c r="G67" s="34" t="str">
        <f t="shared" ref="G67:G129" si="1">CONCATENATE(A67,B67,C67,D67)</f>
        <v>4113</v>
      </c>
    </row>
    <row r="68" spans="1:7">
      <c r="A68" s="30">
        <v>1</v>
      </c>
      <c r="B68" s="30">
        <v>2</v>
      </c>
      <c r="C68" s="30">
        <v>1</v>
      </c>
      <c r="D68" s="30">
        <v>3</v>
      </c>
      <c r="E68" s="30">
        <v>1</v>
      </c>
      <c r="F68" s="30" t="s">
        <v>172</v>
      </c>
      <c r="G68" s="34" t="str">
        <f t="shared" si="1"/>
        <v>1213</v>
      </c>
    </row>
    <row r="69" spans="1:7">
      <c r="A69" s="30">
        <v>4</v>
      </c>
      <c r="B69" s="30">
        <v>2</v>
      </c>
      <c r="C69" s="30">
        <v>1</v>
      </c>
      <c r="D69" s="30">
        <v>3</v>
      </c>
      <c r="E69" s="30">
        <v>2</v>
      </c>
      <c r="F69" s="30" t="s">
        <v>174</v>
      </c>
      <c r="G69" s="34" t="str">
        <f t="shared" si="1"/>
        <v>4213</v>
      </c>
    </row>
    <row r="70" spans="1:7">
      <c r="A70" s="30">
        <v>1</v>
      </c>
      <c r="B70" s="30">
        <v>3</v>
      </c>
      <c r="C70" s="30">
        <v>1</v>
      </c>
      <c r="D70" s="30">
        <v>3</v>
      </c>
      <c r="E70" s="30">
        <v>1</v>
      </c>
      <c r="F70" s="30" t="s">
        <v>172</v>
      </c>
      <c r="G70" s="34" t="str">
        <f t="shared" si="1"/>
        <v>1313</v>
      </c>
    </row>
    <row r="71" spans="1:7">
      <c r="A71" s="30">
        <v>4</v>
      </c>
      <c r="B71" s="30">
        <v>3</v>
      </c>
      <c r="C71" s="30">
        <v>1</v>
      </c>
      <c r="D71" s="30">
        <v>3</v>
      </c>
      <c r="E71" s="30">
        <v>2</v>
      </c>
      <c r="F71" s="30" t="s">
        <v>174</v>
      </c>
      <c r="G71" s="34" t="str">
        <f t="shared" si="1"/>
        <v>4313</v>
      </c>
    </row>
    <row r="72" spans="1:7">
      <c r="A72" s="30">
        <v>1</v>
      </c>
      <c r="B72" s="30">
        <v>4</v>
      </c>
      <c r="C72" s="30">
        <v>1</v>
      </c>
      <c r="D72" s="30">
        <v>3</v>
      </c>
      <c r="E72" s="30">
        <v>1</v>
      </c>
      <c r="F72" s="30" t="s">
        <v>172</v>
      </c>
      <c r="G72" s="34" t="str">
        <f t="shared" si="1"/>
        <v>1413</v>
      </c>
    </row>
    <row r="73" spans="1:7">
      <c r="A73" s="30">
        <v>4</v>
      </c>
      <c r="B73" s="30">
        <v>4</v>
      </c>
      <c r="C73" s="30">
        <v>1</v>
      </c>
      <c r="D73" s="30">
        <v>3</v>
      </c>
      <c r="E73" s="30">
        <v>2</v>
      </c>
      <c r="F73" s="30" t="s">
        <v>174</v>
      </c>
      <c r="G73" s="34" t="str">
        <f t="shared" si="1"/>
        <v>4413</v>
      </c>
    </row>
    <row r="74" spans="1:7">
      <c r="A74" s="30">
        <v>1</v>
      </c>
      <c r="B74" s="30">
        <v>1</v>
      </c>
      <c r="C74" s="30">
        <v>2</v>
      </c>
      <c r="D74" s="30">
        <v>3</v>
      </c>
      <c r="E74" s="30">
        <v>1</v>
      </c>
      <c r="F74" s="30" t="s">
        <v>172</v>
      </c>
      <c r="G74" s="34" t="str">
        <f t="shared" si="1"/>
        <v>1123</v>
      </c>
    </row>
    <row r="75" spans="1:7">
      <c r="A75" s="30">
        <v>4</v>
      </c>
      <c r="B75" s="30">
        <v>1</v>
      </c>
      <c r="C75" s="30">
        <v>2</v>
      </c>
      <c r="D75" s="30">
        <v>3</v>
      </c>
      <c r="E75" s="30">
        <v>2</v>
      </c>
      <c r="F75" s="30" t="s">
        <v>173</v>
      </c>
      <c r="G75" s="34" t="str">
        <f t="shared" si="1"/>
        <v>4123</v>
      </c>
    </row>
    <row r="76" spans="1:7">
      <c r="A76" s="30">
        <v>1</v>
      </c>
      <c r="B76" s="30">
        <v>2</v>
      </c>
      <c r="C76" s="30">
        <v>2</v>
      </c>
      <c r="D76" s="30">
        <v>3</v>
      </c>
      <c r="E76" s="30">
        <v>1</v>
      </c>
      <c r="F76" s="30" t="s">
        <v>172</v>
      </c>
      <c r="G76" s="34" t="str">
        <f t="shared" si="1"/>
        <v>1223</v>
      </c>
    </row>
    <row r="77" spans="1:7">
      <c r="A77" s="30">
        <v>4</v>
      </c>
      <c r="B77" s="30">
        <v>2</v>
      </c>
      <c r="C77" s="30">
        <v>2</v>
      </c>
      <c r="D77" s="30">
        <v>3</v>
      </c>
      <c r="E77" s="30">
        <v>2</v>
      </c>
      <c r="F77" s="30" t="s">
        <v>175</v>
      </c>
      <c r="G77" s="34" t="str">
        <f t="shared" si="1"/>
        <v>4223</v>
      </c>
    </row>
    <row r="78" spans="1:7">
      <c r="A78" s="30">
        <v>1</v>
      </c>
      <c r="B78" s="30">
        <v>3</v>
      </c>
      <c r="C78" s="30">
        <v>2</v>
      </c>
      <c r="D78" s="30">
        <v>3</v>
      </c>
      <c r="E78" s="30">
        <v>1</v>
      </c>
      <c r="F78" s="30" t="s">
        <v>172</v>
      </c>
      <c r="G78" s="34" t="str">
        <f t="shared" si="1"/>
        <v>1323</v>
      </c>
    </row>
    <row r="79" spans="1:7">
      <c r="A79" s="30">
        <v>4</v>
      </c>
      <c r="B79" s="30">
        <v>3</v>
      </c>
      <c r="C79" s="30">
        <v>2</v>
      </c>
      <c r="D79" s="30">
        <v>3</v>
      </c>
      <c r="E79" s="30">
        <v>2</v>
      </c>
      <c r="F79" s="30" t="s">
        <v>176</v>
      </c>
      <c r="G79" s="34" t="str">
        <f t="shared" si="1"/>
        <v>4323</v>
      </c>
    </row>
    <row r="80" spans="1:7">
      <c r="A80" s="30">
        <v>1</v>
      </c>
      <c r="B80" s="30">
        <v>4</v>
      </c>
      <c r="C80" s="30">
        <v>2</v>
      </c>
      <c r="D80" s="30">
        <v>3</v>
      </c>
      <c r="E80" s="30">
        <v>1</v>
      </c>
      <c r="F80" s="30" t="s">
        <v>172</v>
      </c>
      <c r="G80" s="34" t="str">
        <f t="shared" si="1"/>
        <v>1423</v>
      </c>
    </row>
    <row r="81" spans="1:7">
      <c r="A81" s="30">
        <v>4</v>
      </c>
      <c r="B81" s="30">
        <v>4</v>
      </c>
      <c r="C81" s="30">
        <v>2</v>
      </c>
      <c r="D81" s="30">
        <v>3</v>
      </c>
      <c r="E81" s="30">
        <v>2</v>
      </c>
      <c r="F81" s="30" t="s">
        <v>176</v>
      </c>
      <c r="G81" s="34" t="str">
        <f t="shared" si="1"/>
        <v>4423</v>
      </c>
    </row>
    <row r="82" spans="1:7">
      <c r="A82" s="30">
        <v>1</v>
      </c>
      <c r="B82" s="30">
        <v>1</v>
      </c>
      <c r="C82" s="30">
        <v>3</v>
      </c>
      <c r="D82" s="30">
        <v>3</v>
      </c>
      <c r="E82" s="30">
        <v>1</v>
      </c>
      <c r="F82" s="30" t="s">
        <v>172</v>
      </c>
      <c r="G82" s="34" t="str">
        <f t="shared" si="1"/>
        <v>1133</v>
      </c>
    </row>
    <row r="83" spans="1:7">
      <c r="A83" s="30">
        <v>4</v>
      </c>
      <c r="B83" s="30">
        <v>1</v>
      </c>
      <c r="C83" s="30">
        <v>3</v>
      </c>
      <c r="D83" s="30">
        <v>3</v>
      </c>
      <c r="E83" s="30">
        <v>2</v>
      </c>
      <c r="F83" s="30" t="s">
        <v>173</v>
      </c>
      <c r="G83" s="34" t="str">
        <f t="shared" si="1"/>
        <v>4133</v>
      </c>
    </row>
    <row r="84" spans="1:7">
      <c r="A84" s="30">
        <v>1</v>
      </c>
      <c r="B84" s="30">
        <v>2</v>
      </c>
      <c r="C84" s="30">
        <v>3</v>
      </c>
      <c r="D84" s="30">
        <v>3</v>
      </c>
      <c r="E84" s="30">
        <v>1</v>
      </c>
      <c r="F84" s="30" t="s">
        <v>172</v>
      </c>
      <c r="G84" s="34" t="str">
        <f t="shared" si="1"/>
        <v>1233</v>
      </c>
    </row>
    <row r="85" spans="1:7">
      <c r="A85" s="30">
        <v>4</v>
      </c>
      <c r="B85" s="30">
        <v>2</v>
      </c>
      <c r="C85" s="30">
        <v>3</v>
      </c>
      <c r="D85" s="30">
        <v>3</v>
      </c>
      <c r="E85" s="30">
        <v>2</v>
      </c>
      <c r="F85" s="30" t="s">
        <v>175</v>
      </c>
      <c r="G85" s="34" t="str">
        <f t="shared" si="1"/>
        <v>4233</v>
      </c>
    </row>
    <row r="86" spans="1:7">
      <c r="A86" s="30">
        <v>1</v>
      </c>
      <c r="B86" s="30">
        <v>3</v>
      </c>
      <c r="C86" s="30">
        <v>3</v>
      </c>
      <c r="D86" s="30">
        <v>3</v>
      </c>
      <c r="E86" s="30">
        <v>1</v>
      </c>
      <c r="F86" s="30" t="s">
        <v>172</v>
      </c>
      <c r="G86" s="34" t="str">
        <f t="shared" si="1"/>
        <v>1333</v>
      </c>
    </row>
    <row r="87" spans="1:7">
      <c r="A87" s="30">
        <v>4</v>
      </c>
      <c r="B87" s="30">
        <v>3</v>
      </c>
      <c r="C87" s="30">
        <v>3</v>
      </c>
      <c r="D87" s="30">
        <v>3</v>
      </c>
      <c r="E87" s="30">
        <v>3</v>
      </c>
      <c r="F87" s="30" t="s">
        <v>177</v>
      </c>
      <c r="G87" s="34" t="str">
        <f t="shared" si="1"/>
        <v>4333</v>
      </c>
    </row>
    <row r="88" spans="1:7">
      <c r="A88" s="30">
        <v>1</v>
      </c>
      <c r="B88" s="30">
        <v>4</v>
      </c>
      <c r="C88" s="30">
        <v>3</v>
      </c>
      <c r="D88" s="30">
        <v>3</v>
      </c>
      <c r="E88" s="30">
        <v>1</v>
      </c>
      <c r="F88" s="30" t="s">
        <v>172</v>
      </c>
      <c r="G88" s="34" t="str">
        <f t="shared" si="1"/>
        <v>1433</v>
      </c>
    </row>
    <row r="89" spans="1:7">
      <c r="A89" s="30">
        <v>4</v>
      </c>
      <c r="B89" s="30">
        <v>4</v>
      </c>
      <c r="C89" s="30">
        <v>3</v>
      </c>
      <c r="D89" s="30">
        <v>3</v>
      </c>
      <c r="E89" s="30">
        <v>3</v>
      </c>
      <c r="F89" s="30" t="s">
        <v>178</v>
      </c>
      <c r="G89" s="34" t="str">
        <f t="shared" si="1"/>
        <v>4433</v>
      </c>
    </row>
    <row r="90" spans="1:7">
      <c r="A90" s="30">
        <v>1</v>
      </c>
      <c r="B90" s="30">
        <v>1</v>
      </c>
      <c r="C90" s="30">
        <v>4</v>
      </c>
      <c r="D90" s="30">
        <v>3</v>
      </c>
      <c r="E90" s="30">
        <v>1</v>
      </c>
      <c r="F90" s="30" t="s">
        <v>172</v>
      </c>
      <c r="G90" s="34" t="str">
        <f t="shared" si="1"/>
        <v>1143</v>
      </c>
    </row>
    <row r="91" spans="1:7">
      <c r="A91" s="30">
        <v>4</v>
      </c>
      <c r="B91" s="30">
        <v>1</v>
      </c>
      <c r="C91" s="30">
        <v>4</v>
      </c>
      <c r="D91" s="30">
        <v>3</v>
      </c>
      <c r="E91" s="30">
        <v>2</v>
      </c>
      <c r="F91" s="30" t="s">
        <v>173</v>
      </c>
      <c r="G91" s="34" t="str">
        <f t="shared" si="1"/>
        <v>4143</v>
      </c>
    </row>
    <row r="92" spans="1:7">
      <c r="A92" s="30">
        <v>1</v>
      </c>
      <c r="B92" s="30">
        <v>2</v>
      </c>
      <c r="C92" s="30">
        <v>4</v>
      </c>
      <c r="D92" s="30">
        <v>3</v>
      </c>
      <c r="E92" s="30">
        <v>1</v>
      </c>
      <c r="F92" s="30" t="s">
        <v>172</v>
      </c>
      <c r="G92" s="34" t="str">
        <f t="shared" si="1"/>
        <v>1243</v>
      </c>
    </row>
    <row r="93" spans="1:7">
      <c r="A93" s="30">
        <v>4</v>
      </c>
      <c r="B93" s="30">
        <v>2</v>
      </c>
      <c r="C93" s="30">
        <v>4</v>
      </c>
      <c r="D93" s="30">
        <v>3</v>
      </c>
      <c r="E93" s="30">
        <v>2</v>
      </c>
      <c r="F93" s="30" t="s">
        <v>175</v>
      </c>
      <c r="G93" s="34" t="str">
        <f t="shared" si="1"/>
        <v>4243</v>
      </c>
    </row>
    <row r="94" spans="1:7">
      <c r="A94" s="30">
        <v>1</v>
      </c>
      <c r="B94" s="30">
        <v>3</v>
      </c>
      <c r="C94" s="30">
        <v>4</v>
      </c>
      <c r="D94" s="30">
        <v>3</v>
      </c>
      <c r="E94" s="30">
        <v>1</v>
      </c>
      <c r="F94" s="30" t="s">
        <v>172</v>
      </c>
      <c r="G94" s="34" t="str">
        <f t="shared" si="1"/>
        <v>1343</v>
      </c>
    </row>
    <row r="95" spans="1:7">
      <c r="A95" s="30">
        <v>4</v>
      </c>
      <c r="B95" s="30">
        <v>3</v>
      </c>
      <c r="C95" s="30">
        <v>4</v>
      </c>
      <c r="D95" s="30">
        <v>3</v>
      </c>
      <c r="E95" s="30">
        <v>3</v>
      </c>
      <c r="F95" s="30" t="s">
        <v>177</v>
      </c>
      <c r="G95" s="34" t="str">
        <f t="shared" si="1"/>
        <v>4343</v>
      </c>
    </row>
    <row r="96" spans="1:7">
      <c r="A96" s="30">
        <v>1</v>
      </c>
      <c r="B96" s="30">
        <v>4</v>
      </c>
      <c r="C96" s="30">
        <v>4</v>
      </c>
      <c r="D96" s="30">
        <v>3</v>
      </c>
      <c r="E96" s="30">
        <v>1</v>
      </c>
      <c r="F96" s="30" t="s">
        <v>172</v>
      </c>
      <c r="G96" s="34" t="str">
        <f t="shared" si="1"/>
        <v>1443</v>
      </c>
    </row>
    <row r="97" spans="1:7">
      <c r="A97" s="30">
        <v>4</v>
      </c>
      <c r="B97" s="30">
        <v>4</v>
      </c>
      <c r="C97" s="30">
        <v>4</v>
      </c>
      <c r="D97" s="30">
        <v>3</v>
      </c>
      <c r="E97" s="30">
        <v>3</v>
      </c>
      <c r="F97" s="30" t="s">
        <v>179</v>
      </c>
      <c r="G97" s="34" t="str">
        <f t="shared" si="1"/>
        <v>4443</v>
      </c>
    </row>
    <row r="98" spans="1:7">
      <c r="A98" s="30">
        <v>1</v>
      </c>
      <c r="B98" s="30">
        <v>1</v>
      </c>
      <c r="C98" s="30">
        <v>1</v>
      </c>
      <c r="D98" s="30">
        <v>4</v>
      </c>
      <c r="E98" s="30">
        <v>1</v>
      </c>
      <c r="F98" s="30" t="s">
        <v>172</v>
      </c>
      <c r="G98" s="34" t="str">
        <f t="shared" si="1"/>
        <v>1114</v>
      </c>
    </row>
    <row r="99" spans="1:7">
      <c r="A99" s="30">
        <v>4</v>
      </c>
      <c r="B99" s="30">
        <v>1</v>
      </c>
      <c r="C99" s="30">
        <v>1</v>
      </c>
      <c r="D99" s="30">
        <v>4</v>
      </c>
      <c r="E99" s="30">
        <v>2</v>
      </c>
      <c r="F99" s="30" t="s">
        <v>173</v>
      </c>
      <c r="G99" s="34" t="str">
        <f t="shared" si="1"/>
        <v>4114</v>
      </c>
    </row>
    <row r="100" spans="1:7">
      <c r="A100" s="30">
        <v>1</v>
      </c>
      <c r="B100" s="30">
        <v>2</v>
      </c>
      <c r="C100" s="30">
        <v>1</v>
      </c>
      <c r="D100" s="30">
        <v>4</v>
      </c>
      <c r="E100" s="30">
        <v>1</v>
      </c>
      <c r="F100" s="30" t="s">
        <v>172</v>
      </c>
      <c r="G100" s="34" t="str">
        <f t="shared" si="1"/>
        <v>1214</v>
      </c>
    </row>
    <row r="101" spans="1:7">
      <c r="A101" s="30">
        <v>4</v>
      </c>
      <c r="B101" s="30">
        <v>2</v>
      </c>
      <c r="C101" s="30">
        <v>1</v>
      </c>
      <c r="D101" s="30">
        <v>4</v>
      </c>
      <c r="E101" s="30">
        <v>2</v>
      </c>
      <c r="F101" s="30" t="s">
        <v>174</v>
      </c>
      <c r="G101" s="34" t="str">
        <f t="shared" si="1"/>
        <v>4214</v>
      </c>
    </row>
    <row r="102" spans="1:7">
      <c r="A102" s="30">
        <v>1</v>
      </c>
      <c r="B102" s="30">
        <v>3</v>
      </c>
      <c r="C102" s="30">
        <v>1</v>
      </c>
      <c r="D102" s="30">
        <v>4</v>
      </c>
      <c r="E102" s="30">
        <v>1</v>
      </c>
      <c r="F102" s="30" t="s">
        <v>172</v>
      </c>
      <c r="G102" s="34" t="str">
        <f t="shared" si="1"/>
        <v>1314</v>
      </c>
    </row>
    <row r="103" spans="1:7">
      <c r="A103" s="30">
        <v>4</v>
      </c>
      <c r="B103" s="30">
        <v>3</v>
      </c>
      <c r="C103" s="30">
        <v>1</v>
      </c>
      <c r="D103" s="30">
        <v>4</v>
      </c>
      <c r="E103" s="30">
        <v>2</v>
      </c>
      <c r="F103" s="30" t="s">
        <v>174</v>
      </c>
      <c r="G103" s="34" t="str">
        <f t="shared" si="1"/>
        <v>4314</v>
      </c>
    </row>
    <row r="104" spans="1:7">
      <c r="A104" s="30">
        <v>1</v>
      </c>
      <c r="B104" s="30">
        <v>4</v>
      </c>
      <c r="C104" s="30">
        <v>1</v>
      </c>
      <c r="D104" s="30">
        <v>4</v>
      </c>
      <c r="E104" s="30">
        <v>1</v>
      </c>
      <c r="F104" s="30" t="s">
        <v>172</v>
      </c>
      <c r="G104" s="34" t="str">
        <f t="shared" si="1"/>
        <v>1414</v>
      </c>
    </row>
    <row r="105" spans="1:7">
      <c r="A105" s="30">
        <v>4</v>
      </c>
      <c r="B105" s="30">
        <v>4</v>
      </c>
      <c r="C105" s="30">
        <v>1</v>
      </c>
      <c r="D105" s="30">
        <v>4</v>
      </c>
      <c r="E105" s="30">
        <v>2</v>
      </c>
      <c r="F105" s="30" t="s">
        <v>174</v>
      </c>
      <c r="G105" s="34" t="str">
        <f t="shared" si="1"/>
        <v>4414</v>
      </c>
    </row>
    <row r="106" spans="1:7">
      <c r="A106" s="30">
        <v>1</v>
      </c>
      <c r="B106" s="30">
        <v>1</v>
      </c>
      <c r="C106" s="30">
        <v>2</v>
      </c>
      <c r="D106" s="30">
        <v>4</v>
      </c>
      <c r="E106" s="30">
        <v>1</v>
      </c>
      <c r="F106" s="30" t="s">
        <v>172</v>
      </c>
      <c r="G106" s="34" t="str">
        <f t="shared" si="1"/>
        <v>1124</v>
      </c>
    </row>
    <row r="107" spans="1:7">
      <c r="A107" s="30">
        <v>4</v>
      </c>
      <c r="B107" s="30">
        <v>1</v>
      </c>
      <c r="C107" s="30">
        <v>2</v>
      </c>
      <c r="D107" s="30">
        <v>4</v>
      </c>
      <c r="E107" s="30">
        <v>2</v>
      </c>
      <c r="F107" s="30" t="s">
        <v>173</v>
      </c>
      <c r="G107" s="34" t="str">
        <f t="shared" si="1"/>
        <v>4124</v>
      </c>
    </row>
    <row r="108" spans="1:7">
      <c r="A108" s="30">
        <v>1</v>
      </c>
      <c r="B108" s="30">
        <v>2</v>
      </c>
      <c r="C108" s="30">
        <v>2</v>
      </c>
      <c r="D108" s="30">
        <v>4</v>
      </c>
      <c r="E108" s="30">
        <v>1</v>
      </c>
      <c r="F108" s="30" t="s">
        <v>172</v>
      </c>
      <c r="G108" s="34" t="str">
        <f t="shared" si="1"/>
        <v>1224</v>
      </c>
    </row>
    <row r="109" spans="1:7">
      <c r="A109" s="30">
        <v>4</v>
      </c>
      <c r="B109" s="30">
        <v>2</v>
      </c>
      <c r="C109" s="30">
        <v>2</v>
      </c>
      <c r="D109" s="30">
        <v>4</v>
      </c>
      <c r="E109" s="30">
        <v>2</v>
      </c>
      <c r="F109" s="30" t="s">
        <v>175</v>
      </c>
      <c r="G109" s="34" t="str">
        <f t="shared" si="1"/>
        <v>4224</v>
      </c>
    </row>
    <row r="110" spans="1:7">
      <c r="A110" s="30">
        <v>1</v>
      </c>
      <c r="B110" s="30">
        <v>3</v>
      </c>
      <c r="C110" s="30">
        <v>2</v>
      </c>
      <c r="D110" s="30">
        <v>4</v>
      </c>
      <c r="E110" s="30">
        <v>1</v>
      </c>
      <c r="F110" s="30" t="s">
        <v>172</v>
      </c>
      <c r="G110" s="34" t="str">
        <f t="shared" si="1"/>
        <v>1324</v>
      </c>
    </row>
    <row r="111" spans="1:7">
      <c r="A111" s="30">
        <v>4</v>
      </c>
      <c r="B111" s="30">
        <v>3</v>
      </c>
      <c r="C111" s="30">
        <v>2</v>
      </c>
      <c r="D111" s="30">
        <v>4</v>
      </c>
      <c r="E111" s="30">
        <v>2</v>
      </c>
      <c r="F111" s="30" t="s">
        <v>176</v>
      </c>
      <c r="G111" s="34" t="str">
        <f t="shared" si="1"/>
        <v>4324</v>
      </c>
    </row>
    <row r="112" spans="1:7">
      <c r="A112" s="30">
        <v>1</v>
      </c>
      <c r="B112" s="30">
        <v>4</v>
      </c>
      <c r="C112" s="30">
        <v>2</v>
      </c>
      <c r="D112" s="30">
        <v>4</v>
      </c>
      <c r="E112" s="30">
        <v>1</v>
      </c>
      <c r="F112" s="30" t="s">
        <v>172</v>
      </c>
      <c r="G112" s="34" t="str">
        <f t="shared" si="1"/>
        <v>1424</v>
      </c>
    </row>
    <row r="113" spans="1:7">
      <c r="A113" s="30">
        <v>4</v>
      </c>
      <c r="B113" s="30">
        <v>4</v>
      </c>
      <c r="C113" s="30">
        <v>2</v>
      </c>
      <c r="D113" s="30">
        <v>4</v>
      </c>
      <c r="E113" s="30">
        <v>2</v>
      </c>
      <c r="F113" s="30" t="s">
        <v>176</v>
      </c>
      <c r="G113" s="34" t="str">
        <f t="shared" si="1"/>
        <v>4424</v>
      </c>
    </row>
    <row r="114" spans="1:7">
      <c r="A114" s="30">
        <v>1</v>
      </c>
      <c r="B114" s="30">
        <v>1</v>
      </c>
      <c r="C114" s="30">
        <v>3</v>
      </c>
      <c r="D114" s="30">
        <v>4</v>
      </c>
      <c r="E114" s="30">
        <v>1</v>
      </c>
      <c r="F114" s="30" t="s">
        <v>172</v>
      </c>
      <c r="G114" s="34" t="str">
        <f t="shared" si="1"/>
        <v>1134</v>
      </c>
    </row>
    <row r="115" spans="1:7">
      <c r="A115" s="30">
        <v>4</v>
      </c>
      <c r="B115" s="30">
        <v>1</v>
      </c>
      <c r="C115" s="30">
        <v>3</v>
      </c>
      <c r="D115" s="30">
        <v>4</v>
      </c>
      <c r="E115" s="30">
        <v>2</v>
      </c>
      <c r="F115" s="30" t="s">
        <v>173</v>
      </c>
      <c r="G115" s="34" t="str">
        <f t="shared" si="1"/>
        <v>4134</v>
      </c>
    </row>
    <row r="116" spans="1:7">
      <c r="A116" s="30">
        <v>1</v>
      </c>
      <c r="B116" s="30">
        <v>2</v>
      </c>
      <c r="C116" s="30">
        <v>3</v>
      </c>
      <c r="D116" s="30">
        <v>4</v>
      </c>
      <c r="E116" s="30">
        <v>1</v>
      </c>
      <c r="F116" s="30" t="s">
        <v>172</v>
      </c>
      <c r="G116" s="34" t="str">
        <f t="shared" si="1"/>
        <v>1234</v>
      </c>
    </row>
    <row r="117" spans="1:7">
      <c r="A117" s="30">
        <v>4</v>
      </c>
      <c r="B117" s="30">
        <v>2</v>
      </c>
      <c r="C117" s="30">
        <v>3</v>
      </c>
      <c r="D117" s="30">
        <v>4</v>
      </c>
      <c r="E117" s="30">
        <v>2</v>
      </c>
      <c r="F117" s="30" t="s">
        <v>175</v>
      </c>
      <c r="G117" s="34" t="str">
        <f t="shared" si="1"/>
        <v>4234</v>
      </c>
    </row>
    <row r="118" spans="1:7">
      <c r="A118" s="30">
        <v>1</v>
      </c>
      <c r="B118" s="30">
        <v>3</v>
      </c>
      <c r="C118" s="30">
        <v>3</v>
      </c>
      <c r="D118" s="30">
        <v>4</v>
      </c>
      <c r="E118" s="30">
        <v>1</v>
      </c>
      <c r="F118" s="30" t="s">
        <v>172</v>
      </c>
      <c r="G118" s="34" t="str">
        <f t="shared" si="1"/>
        <v>1334</v>
      </c>
    </row>
    <row r="119" spans="1:7">
      <c r="A119" s="30">
        <v>4</v>
      </c>
      <c r="B119" s="30">
        <v>3</v>
      </c>
      <c r="C119" s="30">
        <v>3</v>
      </c>
      <c r="D119" s="30">
        <v>4</v>
      </c>
      <c r="E119" s="30">
        <v>3</v>
      </c>
      <c r="F119" s="30" t="s">
        <v>177</v>
      </c>
      <c r="G119" s="34" t="str">
        <f t="shared" si="1"/>
        <v>4334</v>
      </c>
    </row>
    <row r="120" spans="1:7">
      <c r="A120" s="30">
        <v>1</v>
      </c>
      <c r="B120" s="30">
        <v>4</v>
      </c>
      <c r="C120" s="30">
        <v>3</v>
      </c>
      <c r="D120" s="30">
        <v>4</v>
      </c>
      <c r="E120" s="30">
        <v>1</v>
      </c>
      <c r="F120" s="30" t="s">
        <v>172</v>
      </c>
      <c r="G120" s="34" t="str">
        <f t="shared" si="1"/>
        <v>1434</v>
      </c>
    </row>
    <row r="121" spans="1:7">
      <c r="A121" s="30">
        <v>4</v>
      </c>
      <c r="B121" s="30">
        <v>4</v>
      </c>
      <c r="C121" s="30">
        <v>3</v>
      </c>
      <c r="D121" s="30">
        <v>4</v>
      </c>
      <c r="E121" s="30">
        <v>3</v>
      </c>
      <c r="F121" s="30" t="s">
        <v>178</v>
      </c>
      <c r="G121" s="34" t="str">
        <f t="shared" si="1"/>
        <v>4434</v>
      </c>
    </row>
    <row r="122" spans="1:7">
      <c r="A122" s="30">
        <v>1</v>
      </c>
      <c r="B122" s="30">
        <v>1</v>
      </c>
      <c r="C122" s="30">
        <v>4</v>
      </c>
      <c r="D122" s="30">
        <v>4</v>
      </c>
      <c r="E122" s="30">
        <v>1</v>
      </c>
      <c r="F122" s="30" t="s">
        <v>172</v>
      </c>
      <c r="G122" s="34" t="str">
        <f t="shared" si="1"/>
        <v>1144</v>
      </c>
    </row>
    <row r="123" spans="1:7">
      <c r="A123" s="30">
        <v>4</v>
      </c>
      <c r="B123" s="30">
        <v>1</v>
      </c>
      <c r="C123" s="30">
        <v>4</v>
      </c>
      <c r="D123" s="30">
        <v>4</v>
      </c>
      <c r="E123" s="30">
        <v>2</v>
      </c>
      <c r="F123" s="30" t="s">
        <v>173</v>
      </c>
      <c r="G123" s="34" t="str">
        <f t="shared" si="1"/>
        <v>4144</v>
      </c>
    </row>
    <row r="124" spans="1:7">
      <c r="A124" s="30">
        <v>1</v>
      </c>
      <c r="B124" s="30">
        <v>2</v>
      </c>
      <c r="C124" s="30">
        <v>4</v>
      </c>
      <c r="D124" s="30">
        <v>4</v>
      </c>
      <c r="E124" s="30">
        <v>1</v>
      </c>
      <c r="F124" s="30" t="s">
        <v>172</v>
      </c>
      <c r="G124" s="34" t="str">
        <f t="shared" si="1"/>
        <v>1244</v>
      </c>
    </row>
    <row r="125" spans="1:7">
      <c r="A125" s="30">
        <v>4</v>
      </c>
      <c r="B125" s="30">
        <v>2</v>
      </c>
      <c r="C125" s="30">
        <v>4</v>
      </c>
      <c r="D125" s="30">
        <v>4</v>
      </c>
      <c r="E125" s="30">
        <v>2</v>
      </c>
      <c r="F125" s="30" t="s">
        <v>175</v>
      </c>
      <c r="G125" s="34" t="str">
        <f t="shared" si="1"/>
        <v>4244</v>
      </c>
    </row>
    <row r="126" spans="1:7">
      <c r="A126" s="30">
        <v>1</v>
      </c>
      <c r="B126" s="30">
        <v>3</v>
      </c>
      <c r="C126" s="30">
        <v>4</v>
      </c>
      <c r="D126" s="30">
        <v>4</v>
      </c>
      <c r="E126" s="30">
        <v>1</v>
      </c>
      <c r="F126" s="30" t="s">
        <v>172</v>
      </c>
      <c r="G126" s="34" t="str">
        <f t="shared" si="1"/>
        <v>1344</v>
      </c>
    </row>
    <row r="127" spans="1:7">
      <c r="A127" s="30">
        <v>4</v>
      </c>
      <c r="B127" s="30">
        <v>3</v>
      </c>
      <c r="C127" s="30">
        <v>4</v>
      </c>
      <c r="D127" s="30">
        <v>4</v>
      </c>
      <c r="E127" s="30">
        <v>3</v>
      </c>
      <c r="F127" s="30" t="s">
        <v>177</v>
      </c>
      <c r="G127" s="34" t="str">
        <f t="shared" si="1"/>
        <v>4344</v>
      </c>
    </row>
    <row r="128" spans="1:7">
      <c r="A128" s="30">
        <v>1</v>
      </c>
      <c r="B128" s="30">
        <v>4</v>
      </c>
      <c r="C128" s="30">
        <v>4</v>
      </c>
      <c r="D128" s="30">
        <v>4</v>
      </c>
      <c r="E128" s="30">
        <v>1</v>
      </c>
      <c r="F128" s="30" t="s">
        <v>172</v>
      </c>
      <c r="G128" s="34" t="str">
        <f t="shared" si="1"/>
        <v>1444</v>
      </c>
    </row>
    <row r="129" spans="1:7">
      <c r="A129" s="30">
        <v>4</v>
      </c>
      <c r="B129" s="30">
        <v>4</v>
      </c>
      <c r="C129" s="30">
        <v>4</v>
      </c>
      <c r="D129" s="30">
        <v>4</v>
      </c>
      <c r="E129" s="30">
        <v>4</v>
      </c>
      <c r="F129" s="30" t="s">
        <v>180</v>
      </c>
      <c r="G129" s="34" t="str">
        <f t="shared" si="1"/>
        <v>4444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AB18749208A4DA33E0E20972CE4D6" ma:contentTypeVersion="13" ma:contentTypeDescription="Create a new document." ma:contentTypeScope="" ma:versionID="76f5f479d05ddd0ac74001664f98387c">
  <xsd:schema xmlns:xsd="http://www.w3.org/2001/XMLSchema" xmlns:xs="http://www.w3.org/2001/XMLSchema" xmlns:p="http://schemas.microsoft.com/office/2006/metadata/properties" xmlns:ns3="37cf7b0d-6f1f-4f0c-8e30-e68881710164" xmlns:ns4="36fdf41b-2d22-4426-b5bb-693682d53fb6" targetNamespace="http://schemas.microsoft.com/office/2006/metadata/properties" ma:root="true" ma:fieldsID="601102dcbf326b44e8c7784dca5afa86" ns3:_="" ns4:_="">
    <xsd:import namespace="37cf7b0d-6f1f-4f0c-8e30-e68881710164"/>
    <xsd:import namespace="36fdf41b-2d22-4426-b5bb-693682d53fb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cf7b0d-6f1f-4f0c-8e30-e68881710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fdf41b-2d22-4426-b5bb-693682d53fb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564A4C-F412-459E-BB79-BCBCC9BBE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cf7b0d-6f1f-4f0c-8e30-e68881710164"/>
    <ds:schemaRef ds:uri="36fdf41b-2d22-4426-b5bb-693682d53f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CF79F2-56AA-4AD0-B083-082CACE74AC1}">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36fdf41b-2d22-4426-b5bb-693682d53fb6"/>
    <ds:schemaRef ds:uri="37cf7b0d-6f1f-4f0c-8e30-e68881710164"/>
    <ds:schemaRef ds:uri="http://www.w3.org/XML/1998/namespace"/>
  </ds:schemaRefs>
</ds:datastoreItem>
</file>

<file path=customXml/itemProps3.xml><?xml version="1.0" encoding="utf-8"?>
<ds:datastoreItem xmlns:ds="http://schemas.openxmlformats.org/officeDocument/2006/customXml" ds:itemID="{473D7044-6C8C-4339-B5F0-D8434E7471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Introduction</vt:lpstr>
      <vt:lpstr>Human Capacity for PEPFAR SI</vt:lpstr>
      <vt:lpstr>Org. Processes for PEPFAR SI</vt:lpstr>
      <vt:lpstr>Tech, Infra, Syst. PEPFAR SI</vt:lpstr>
      <vt:lpstr>PEPFAR Data Quality and Use</vt:lpstr>
      <vt:lpstr>PSICA Summary</vt:lpstr>
      <vt:lpstr>Scoring Framework</vt:lpstr>
      <vt:lpstr>Intermediate scoring</vt:lpstr>
      <vt:lpstr>StaffAv_ComboCats_8.25.2020</vt:lpstr>
      <vt:lpstr>ClientDat_ComboCats_8.25.2020</vt:lpstr>
      <vt:lpstr>DQA_ComboCats_8.25.2020</vt:lpstr>
      <vt:lpstr>DQI_ComboCats_8.25.2020</vt:lpstr>
      <vt:lpstr>DU_ComboCats_8.25.2020</vt:lpstr>
      <vt:lpstr>'Intermediate scoring'!Print_Area</vt:lpstr>
      <vt:lpstr>'Scoring Framework'!Print_Area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Furth</dc:creator>
  <cp:lastModifiedBy>Caitlin Madevu-Matson</cp:lastModifiedBy>
  <dcterms:created xsi:type="dcterms:W3CDTF">2020-01-27T16:03:18Z</dcterms:created>
  <dcterms:modified xsi:type="dcterms:W3CDTF">2020-12-07T16:42:27Z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0x0101008E3AB18749208A4DA33E0E20972CE4D6</vt:lpwstr>
  </property>
</Properties>
</file>